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vel.mikulasek\Documents\Mikulášek\"/>
    </mc:Choice>
  </mc:AlternateContent>
  <xr:revisionPtr revIDLastSave="0" documentId="13_ncr:1_{746E3D38-E774-4F48-9502-46EF920E672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án+skutečnost+výhled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34" i="1" l="1"/>
  <c r="Q35" i="1"/>
  <c r="Q36" i="1"/>
  <c r="Q37" i="1"/>
  <c r="Q38" i="1"/>
  <c r="Q39" i="1"/>
  <c r="Q40" i="1"/>
  <c r="Q41" i="1"/>
  <c r="Q42" i="1"/>
  <c r="Q43" i="1"/>
  <c r="Q44" i="1"/>
  <c r="P34" i="1"/>
  <c r="P35" i="1"/>
  <c r="P36" i="1"/>
  <c r="P37" i="1"/>
  <c r="P38" i="1"/>
  <c r="P39" i="1"/>
  <c r="P40" i="1"/>
  <c r="P41" i="1"/>
  <c r="P42" i="1"/>
  <c r="P43" i="1"/>
  <c r="P44" i="1"/>
  <c r="O34" i="1"/>
  <c r="O35" i="1"/>
  <c r="O36" i="1"/>
  <c r="O37" i="1"/>
  <c r="O38" i="1"/>
  <c r="O39" i="1"/>
  <c r="O40" i="1"/>
  <c r="O41" i="1"/>
  <c r="O42" i="1"/>
  <c r="O43" i="1"/>
  <c r="O44" i="1"/>
  <c r="Q33" i="1"/>
  <c r="P33" i="1"/>
  <c r="O33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Q4" i="1"/>
  <c r="P4" i="1"/>
  <c r="O4" i="1"/>
  <c r="V45" i="1" l="1"/>
  <c r="W45" i="1"/>
  <c r="U45" i="1"/>
  <c r="T45" i="1"/>
  <c r="S45" i="1"/>
  <c r="W31" i="1"/>
  <c r="V31" i="1"/>
  <c r="U31" i="1"/>
  <c r="T31" i="1"/>
  <c r="S31" i="1"/>
  <c r="R45" i="1"/>
  <c r="R31" i="1"/>
  <c r="W47" i="1" l="1"/>
  <c r="R47" i="1"/>
  <c r="T47" i="1"/>
  <c r="U47" i="1"/>
  <c r="S47" i="1"/>
  <c r="V47" i="1"/>
  <c r="O31" i="1"/>
  <c r="O45" i="1"/>
  <c r="P45" i="1"/>
  <c r="Q45" i="1"/>
  <c r="Q31" i="1"/>
  <c r="P31" i="1"/>
  <c r="X39" i="1"/>
  <c r="X25" i="1"/>
  <c r="X14" i="1"/>
  <c r="X44" i="1"/>
  <c r="X43" i="1"/>
  <c r="X42" i="1"/>
  <c r="X41" i="1"/>
  <c r="X40" i="1"/>
  <c r="X38" i="1"/>
  <c r="X37" i="1"/>
  <c r="X36" i="1"/>
  <c r="X35" i="1"/>
  <c r="X34" i="1"/>
  <c r="X33" i="1"/>
  <c r="X30" i="1"/>
  <c r="X29" i="1"/>
  <c r="X28" i="1"/>
  <c r="X27" i="1"/>
  <c r="X26" i="1"/>
  <c r="X24" i="1"/>
  <c r="X23" i="1"/>
  <c r="X22" i="1"/>
  <c r="X21" i="1"/>
  <c r="X19" i="1"/>
  <c r="X18" i="1"/>
  <c r="X17" i="1"/>
  <c r="X16" i="1"/>
  <c r="X15" i="1"/>
  <c r="X13" i="1"/>
  <c r="X12" i="1"/>
  <c r="X11" i="1"/>
  <c r="X10" i="1"/>
  <c r="X9" i="1"/>
  <c r="X8" i="1"/>
  <c r="X7" i="1"/>
  <c r="X6" i="1"/>
  <c r="X5" i="1"/>
  <c r="X4" i="1"/>
  <c r="P46" i="1" l="1"/>
  <c r="P47" i="1"/>
  <c r="Q47" i="1"/>
  <c r="Q46" i="1"/>
  <c r="O47" i="1"/>
  <c r="O46" i="1"/>
</calcChain>
</file>

<file path=xl/sharedStrings.xml><?xml version="1.0" encoding="utf-8"?>
<sst xmlns="http://schemas.openxmlformats.org/spreadsheetml/2006/main" count="82" uniqueCount="62">
  <si>
    <t>Číslo</t>
  </si>
  <si>
    <t xml:space="preserve">Název </t>
  </si>
  <si>
    <t>celkem</t>
  </si>
  <si>
    <t>skuteč.</t>
  </si>
  <si>
    <t>účtu</t>
  </si>
  <si>
    <t>plán</t>
  </si>
  <si>
    <t>skut.</t>
  </si>
  <si>
    <t>El.energie, voda</t>
  </si>
  <si>
    <t>Opravy a údržba</t>
  </si>
  <si>
    <t>Cestovné</t>
  </si>
  <si>
    <t>Ostatní služby</t>
  </si>
  <si>
    <t>Odměny funkc.</t>
  </si>
  <si>
    <t>Stravenky</t>
  </si>
  <si>
    <t>Silniční daň</t>
  </si>
  <si>
    <t>Daň z nemovitosti</t>
  </si>
  <si>
    <t>Kolky</t>
  </si>
  <si>
    <t>Dary</t>
  </si>
  <si>
    <t>544+545</t>
  </si>
  <si>
    <t>Pokuty, penále</t>
  </si>
  <si>
    <t xml:space="preserve"> 546,548,588</t>
  </si>
  <si>
    <t xml:space="preserve">Odpisy </t>
  </si>
  <si>
    <t>Daň z příjmu</t>
  </si>
  <si>
    <t>Dod.odvod z příjmu</t>
  </si>
  <si>
    <t>Opravy a údrž.</t>
  </si>
  <si>
    <t>Náklady</t>
  </si>
  <si>
    <t>Prodej materiálu</t>
  </si>
  <si>
    <t>Přijaté ban.úroky</t>
  </si>
  <si>
    <t>Mimo. OFV</t>
  </si>
  <si>
    <t>Výnos.změna mat.</t>
  </si>
  <si>
    <t>OFV</t>
  </si>
  <si>
    <t xml:space="preserve">Výnosy </t>
  </si>
  <si>
    <t>Paliva, plyn</t>
  </si>
  <si>
    <t>Prodej PL</t>
  </si>
  <si>
    <t>Přijaté pokuty, pen.</t>
  </si>
  <si>
    <t>Prodej PL - reál.hod.</t>
  </si>
  <si>
    <t>výhl.</t>
  </si>
  <si>
    <t>Materiál, PHM</t>
  </si>
  <si>
    <t>Mzdové náklady (MN)</t>
  </si>
  <si>
    <t>Náklady repre</t>
  </si>
  <si>
    <t>Soc.náklady (odvody)</t>
  </si>
  <si>
    <t>Ostatní soc.pojišť.-mimo MN</t>
  </si>
  <si>
    <t>Pojist.zaměst.-penzijní (daň.uzn.)</t>
  </si>
  <si>
    <t>OPN (pojišt.majetku,zaměst,DPH)</t>
  </si>
  <si>
    <t>OFN - poplatky bance</t>
  </si>
  <si>
    <t>VN podíly - poplatky Slíva</t>
  </si>
  <si>
    <t>Tržby pro zák.(ceník, kab.TV)</t>
  </si>
  <si>
    <t xml:space="preserve">OPV (převod byt, bonif.-Kooper) </t>
  </si>
  <si>
    <t>Tržby-SN-popl.na správu SVJ</t>
  </si>
  <si>
    <t>VN-výnosy-popl.na správu SBD</t>
  </si>
  <si>
    <t>Zůst. cena DM, prod. materiál</t>
  </si>
  <si>
    <t>Prodej DM</t>
  </si>
  <si>
    <t>Zisk + / Ztráta -</t>
  </si>
  <si>
    <t>správa / areál</t>
  </si>
  <si>
    <t>nájmy NP v BD</t>
  </si>
  <si>
    <t>HV po zdanění</t>
  </si>
  <si>
    <t>*</t>
  </si>
  <si>
    <t>**</t>
  </si>
  <si>
    <t>***</t>
  </si>
  <si>
    <t>**Podíly z nájmu NP vyplácené ze zisku po zdanění cca xxx tis. Kč</t>
  </si>
  <si>
    <t>*Podíly z nájmu NP vyplácené ze zisku po zdanění cca 12 tis. Kč</t>
  </si>
  <si>
    <t>***Podíly z nájmu NP vyplácené ze zisku po zdanění cca xxx tis. Kč</t>
  </si>
  <si>
    <t>hospodaření 2025 + plán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</si>
</sst>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8"/>
      <color theme="1"/>
      <name val="Arial"/>
      <family val="2"/>
      <charset val="238"/>
    </font>
    <font>
      <sz val="8"/>
      <name val="Arial"/>
      <family val="2"/>
      <charset val="238"/>
    </font>
    <font>
      <b/>
      <sz val="8"/>
      <name val="Arial"/>
      <family val="2"/>
      <charset val="238"/>
    </font>
    <font>
      <b/>
      <u/>
      <sz val="8"/>
      <color indexed="16"/>
      <name val="Arial"/>
      <family val="2"/>
      <charset val="238"/>
    </font>
    <font>
      <b/>
      <sz val="8"/>
      <color theme="9" tint="-0.499984740745262"/>
      <name val="Arial"/>
      <family val="2"/>
      <charset val="238"/>
    </font>
    <font>
      <b/>
      <u/>
      <sz val="8"/>
      <name val="Arial"/>
      <family val="2"/>
      <charset val="238"/>
    </font>
    <font>
      <b/>
      <sz val="8"/>
      <color rgb="FF7030A0"/>
      <name val="Arial"/>
      <family val="2"/>
      <charset val="238"/>
    </font>
    <font>
      <u/>
      <sz val="8"/>
      <name val="Arial"/>
      <family val="2"/>
      <charset val="238"/>
    </font>
    <font>
      <b/>
      <u/>
      <sz val="8"/>
      <color rgb="FF7030A0"/>
      <name val="Arial"/>
      <family val="2"/>
      <charset val="238"/>
    </font>
    <font>
      <b/>
      <sz val="8"/>
      <color rgb="FFC00000"/>
      <name val="Arial"/>
      <family val="2"/>
      <charset val="238"/>
    </font>
    <font>
      <sz val="7"/>
      <name val="Arial"/>
      <family val="2"/>
      <charset val="238"/>
    </font>
    <font>
      <b/>
      <u/>
      <sz val="8"/>
      <color theme="0"/>
      <name val="Arial"/>
      <family val="2"/>
      <charset val="238"/>
    </font>
    <font>
      <sz val="8"/>
      <color theme="9" tint="-0.499984740745262"/>
      <name val="Arial"/>
      <family val="2"/>
      <charset val="238"/>
    </font>
    <font>
      <sz val="8"/>
      <color indexed="16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3" fillId="0" borderId="0" xfId="0" applyFont="1"/>
    <xf numFmtId="0" fontId="2" fillId="0" borderId="0" xfId="0" applyFont="1"/>
    <xf numFmtId="0" fontId="4" fillId="0" borderId="0" xfId="0" applyFont="1"/>
    <xf numFmtId="0" fontId="2" fillId="0" borderId="4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Continuous"/>
    </xf>
    <xf numFmtId="0" fontId="1" fillId="0" borderId="4" xfId="0" applyFont="1" applyBorder="1" applyAlignment="1">
      <alignment horizontal="center"/>
    </xf>
    <xf numFmtId="0" fontId="1" fillId="0" borderId="4" xfId="0" applyFont="1" applyBorder="1"/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2" fillId="0" borderId="5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0" fillId="0" borderId="4" xfId="0" applyFont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1" fillId="0" borderId="13" xfId="0" applyFont="1" applyBorder="1" applyAlignment="1" applyProtection="1">
      <alignment horizontal="center"/>
      <protection locked="0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 applyProtection="1">
      <alignment horizontal="center"/>
      <protection locked="0"/>
    </xf>
    <xf numFmtId="0" fontId="1" fillId="0" borderId="14" xfId="0" applyFont="1" applyBorder="1" applyAlignment="1" applyProtection="1">
      <alignment horizontal="center"/>
      <protection locked="0"/>
    </xf>
    <xf numFmtId="0" fontId="1" fillId="0" borderId="15" xfId="0" applyFont="1" applyBorder="1" applyAlignment="1" applyProtection="1">
      <alignment horizontal="center"/>
      <protection locked="0"/>
    </xf>
    <xf numFmtId="0" fontId="2" fillId="0" borderId="9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1" fillId="0" borderId="16" xfId="0" applyFont="1" applyBorder="1"/>
    <xf numFmtId="0" fontId="2" fillId="2" borderId="5" xfId="0" applyFont="1" applyFill="1" applyBorder="1" applyAlignment="1">
      <alignment horizontal="center"/>
    </xf>
    <xf numFmtId="0" fontId="2" fillId="3" borderId="17" xfId="0" applyFont="1" applyFill="1" applyBorder="1" applyAlignment="1">
      <alignment horizontal="center"/>
    </xf>
    <xf numFmtId="0" fontId="2" fillId="3" borderId="18" xfId="0" applyFont="1" applyFill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12" fillId="0" borderId="0" xfId="0" applyFont="1"/>
    <xf numFmtId="0" fontId="13" fillId="0" borderId="0" xfId="0" applyFont="1"/>
    <xf numFmtId="0" fontId="13" fillId="0" borderId="24" xfId="0" applyFont="1" applyBorder="1"/>
    <xf numFmtId="0" fontId="2" fillId="0" borderId="0" xfId="0" applyFont="1" applyAlignment="1">
      <alignment horizontal="right"/>
    </xf>
    <xf numFmtId="0" fontId="1" fillId="0" borderId="5" xfId="0" applyFont="1" applyBorder="1" applyAlignment="1" applyProtection="1">
      <alignment horizontal="center"/>
      <protection locked="0"/>
    </xf>
    <xf numFmtId="0" fontId="1" fillId="0" borderId="19" xfId="0" applyFont="1" applyBorder="1" applyAlignment="1" applyProtection="1">
      <alignment horizontal="center"/>
      <protection locked="0"/>
    </xf>
    <xf numFmtId="0" fontId="1" fillId="0" borderId="20" xfId="0" applyFont="1" applyBorder="1" applyAlignment="1" applyProtection="1">
      <alignment horizontal="center"/>
      <protection locked="0"/>
    </xf>
    <xf numFmtId="0" fontId="1" fillId="0" borderId="25" xfId="0" applyFont="1" applyBorder="1" applyAlignment="1" applyProtection="1">
      <alignment horizontal="center"/>
      <protection locked="0"/>
    </xf>
    <xf numFmtId="0" fontId="1" fillId="0" borderId="26" xfId="0" applyFont="1" applyBorder="1" applyAlignment="1" applyProtection="1">
      <alignment horizontal="center"/>
      <protection locked="0"/>
    </xf>
    <xf numFmtId="0" fontId="2" fillId="2" borderId="7" xfId="0" applyFont="1" applyFill="1" applyBorder="1" applyAlignment="1">
      <alignment horizontal="center"/>
    </xf>
    <xf numFmtId="0" fontId="1" fillId="0" borderId="6" xfId="0" applyFont="1" applyBorder="1" applyAlignment="1" applyProtection="1">
      <alignment horizontal="center"/>
      <protection locked="0"/>
    </xf>
    <xf numFmtId="0" fontId="1" fillId="0" borderId="27" xfId="0" applyFont="1" applyBorder="1" applyAlignment="1">
      <alignment horizontal="center"/>
    </xf>
    <xf numFmtId="0" fontId="6" fillId="0" borderId="27" xfId="0" applyFont="1" applyBorder="1" applyAlignment="1">
      <alignment horizontal="center"/>
    </xf>
    <xf numFmtId="0" fontId="1" fillId="0" borderId="21" xfId="0" applyFont="1" applyBorder="1" applyAlignment="1" applyProtection="1">
      <alignment horizontal="center"/>
      <protection locked="0"/>
    </xf>
    <xf numFmtId="0" fontId="2" fillId="3" borderId="28" xfId="0" applyFont="1" applyFill="1" applyBorder="1" applyAlignment="1">
      <alignment horizontal="center"/>
    </xf>
    <xf numFmtId="0" fontId="2" fillId="3" borderId="29" xfId="0" applyFont="1" applyFill="1" applyBorder="1" applyAlignment="1">
      <alignment horizontal="center"/>
    </xf>
    <xf numFmtId="0" fontId="2" fillId="2" borderId="30" xfId="0" applyFont="1" applyFill="1" applyBorder="1" applyAlignment="1">
      <alignment horizontal="center"/>
    </xf>
    <xf numFmtId="0" fontId="2" fillId="3" borderId="31" xfId="0" applyFont="1" applyFill="1" applyBorder="1" applyAlignment="1">
      <alignment horizontal="center"/>
    </xf>
    <xf numFmtId="0" fontId="11" fillId="0" borderId="23" xfId="0" applyFont="1" applyBorder="1" applyAlignment="1">
      <alignment horizontal="center" vertical="center"/>
    </xf>
    <xf numFmtId="0" fontId="2" fillId="3" borderId="32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11" fillId="0" borderId="23" xfId="0" applyFont="1" applyBorder="1" applyAlignment="1">
      <alignment vertical="center"/>
    </xf>
    <xf numFmtId="14" fontId="2" fillId="0" borderId="0" xfId="0" applyNumberFormat="1" applyFont="1" applyAlignment="1">
      <alignment horizontal="left" vertical="center"/>
    </xf>
    <xf numFmtId="0" fontId="1" fillId="0" borderId="21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20" xfId="0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0" fillId="0" borderId="5" xfId="0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54"/>
  <sheetViews>
    <sheetView tabSelected="1" zoomScaleNormal="100" workbookViewId="0">
      <selection activeCell="C2" sqref="C2"/>
    </sheetView>
  </sheetViews>
  <sheetFormatPr defaultRowHeight="11.25" x14ac:dyDescent="0.2"/>
  <cols>
    <col min="1" max="1" width="3.1640625" style="1" bestFit="1" customWidth="1"/>
    <col min="2" max="2" width="10.1640625" style="2" bestFit="1" customWidth="1"/>
    <col min="3" max="3" width="27" style="2" customWidth="1"/>
    <col min="4" max="5" width="6.1640625" style="2" customWidth="1"/>
    <col min="6" max="14" width="6.1640625" style="3" customWidth="1"/>
    <col min="15" max="19" width="5.1640625" style="2" customWidth="1"/>
    <col min="20" max="23" width="5.1640625" style="5" customWidth="1"/>
    <col min="24" max="24" width="10.1640625" style="2" bestFit="1" customWidth="1"/>
    <col min="25" max="25" width="7.33203125" style="2" customWidth="1"/>
    <col min="26" max="257" width="9.33203125" style="2"/>
    <col min="258" max="258" width="3.1640625" style="2" bestFit="1" customWidth="1"/>
    <col min="259" max="259" width="12.5" style="2" customWidth="1"/>
    <col min="260" max="260" width="17.1640625" style="2" bestFit="1" customWidth="1"/>
    <col min="261" max="279" width="6.1640625" style="2" customWidth="1"/>
    <col min="280" max="280" width="11.33203125" style="2" customWidth="1"/>
    <col min="281" max="281" width="7.33203125" style="2" customWidth="1"/>
    <col min="282" max="513" width="9.33203125" style="2"/>
    <col min="514" max="514" width="3.1640625" style="2" bestFit="1" customWidth="1"/>
    <col min="515" max="515" width="12.5" style="2" customWidth="1"/>
    <col min="516" max="516" width="17.1640625" style="2" bestFit="1" customWidth="1"/>
    <col min="517" max="535" width="6.1640625" style="2" customWidth="1"/>
    <col min="536" max="536" width="11.33203125" style="2" customWidth="1"/>
    <col min="537" max="537" width="7.33203125" style="2" customWidth="1"/>
    <col min="538" max="769" width="9.33203125" style="2"/>
    <col min="770" max="770" width="3.1640625" style="2" bestFit="1" customWidth="1"/>
    <col min="771" max="771" width="12.5" style="2" customWidth="1"/>
    <col min="772" max="772" width="17.1640625" style="2" bestFit="1" customWidth="1"/>
    <col min="773" max="791" width="6.1640625" style="2" customWidth="1"/>
    <col min="792" max="792" width="11.33203125" style="2" customWidth="1"/>
    <col min="793" max="793" width="7.33203125" style="2" customWidth="1"/>
    <col min="794" max="1025" width="9.33203125" style="2"/>
    <col min="1026" max="1026" width="3.1640625" style="2" bestFit="1" customWidth="1"/>
    <col min="1027" max="1027" width="12.5" style="2" customWidth="1"/>
    <col min="1028" max="1028" width="17.1640625" style="2" bestFit="1" customWidth="1"/>
    <col min="1029" max="1047" width="6.1640625" style="2" customWidth="1"/>
    <col min="1048" max="1048" width="11.33203125" style="2" customWidth="1"/>
    <col min="1049" max="1049" width="7.33203125" style="2" customWidth="1"/>
    <col min="1050" max="1281" width="9.33203125" style="2"/>
    <col min="1282" max="1282" width="3.1640625" style="2" bestFit="1" customWidth="1"/>
    <col min="1283" max="1283" width="12.5" style="2" customWidth="1"/>
    <col min="1284" max="1284" width="17.1640625" style="2" bestFit="1" customWidth="1"/>
    <col min="1285" max="1303" width="6.1640625" style="2" customWidth="1"/>
    <col min="1304" max="1304" width="11.33203125" style="2" customWidth="1"/>
    <col min="1305" max="1305" width="7.33203125" style="2" customWidth="1"/>
    <col min="1306" max="1537" width="9.33203125" style="2"/>
    <col min="1538" max="1538" width="3.1640625" style="2" bestFit="1" customWidth="1"/>
    <col min="1539" max="1539" width="12.5" style="2" customWidth="1"/>
    <col min="1540" max="1540" width="17.1640625" style="2" bestFit="1" customWidth="1"/>
    <col min="1541" max="1559" width="6.1640625" style="2" customWidth="1"/>
    <col min="1560" max="1560" width="11.33203125" style="2" customWidth="1"/>
    <col min="1561" max="1561" width="7.33203125" style="2" customWidth="1"/>
    <col min="1562" max="1793" width="9.33203125" style="2"/>
    <col min="1794" max="1794" width="3.1640625" style="2" bestFit="1" customWidth="1"/>
    <col min="1795" max="1795" width="12.5" style="2" customWidth="1"/>
    <col min="1796" max="1796" width="17.1640625" style="2" bestFit="1" customWidth="1"/>
    <col min="1797" max="1815" width="6.1640625" style="2" customWidth="1"/>
    <col min="1816" max="1816" width="11.33203125" style="2" customWidth="1"/>
    <col min="1817" max="1817" width="7.33203125" style="2" customWidth="1"/>
    <col min="1818" max="2049" width="9.33203125" style="2"/>
    <col min="2050" max="2050" width="3.1640625" style="2" bestFit="1" customWidth="1"/>
    <col min="2051" max="2051" width="12.5" style="2" customWidth="1"/>
    <col min="2052" max="2052" width="17.1640625" style="2" bestFit="1" customWidth="1"/>
    <col min="2053" max="2071" width="6.1640625" style="2" customWidth="1"/>
    <col min="2072" max="2072" width="11.33203125" style="2" customWidth="1"/>
    <col min="2073" max="2073" width="7.33203125" style="2" customWidth="1"/>
    <col min="2074" max="2305" width="9.33203125" style="2"/>
    <col min="2306" max="2306" width="3.1640625" style="2" bestFit="1" customWidth="1"/>
    <col min="2307" max="2307" width="12.5" style="2" customWidth="1"/>
    <col min="2308" max="2308" width="17.1640625" style="2" bestFit="1" customWidth="1"/>
    <col min="2309" max="2327" width="6.1640625" style="2" customWidth="1"/>
    <col min="2328" max="2328" width="11.33203125" style="2" customWidth="1"/>
    <col min="2329" max="2329" width="7.33203125" style="2" customWidth="1"/>
    <col min="2330" max="2561" width="9.33203125" style="2"/>
    <col min="2562" max="2562" width="3.1640625" style="2" bestFit="1" customWidth="1"/>
    <col min="2563" max="2563" width="12.5" style="2" customWidth="1"/>
    <col min="2564" max="2564" width="17.1640625" style="2" bestFit="1" customWidth="1"/>
    <col min="2565" max="2583" width="6.1640625" style="2" customWidth="1"/>
    <col min="2584" max="2584" width="11.33203125" style="2" customWidth="1"/>
    <col min="2585" max="2585" width="7.33203125" style="2" customWidth="1"/>
    <col min="2586" max="2817" width="9.33203125" style="2"/>
    <col min="2818" max="2818" width="3.1640625" style="2" bestFit="1" customWidth="1"/>
    <col min="2819" max="2819" width="12.5" style="2" customWidth="1"/>
    <col min="2820" max="2820" width="17.1640625" style="2" bestFit="1" customWidth="1"/>
    <col min="2821" max="2839" width="6.1640625" style="2" customWidth="1"/>
    <col min="2840" max="2840" width="11.33203125" style="2" customWidth="1"/>
    <col min="2841" max="2841" width="7.33203125" style="2" customWidth="1"/>
    <col min="2842" max="3073" width="9.33203125" style="2"/>
    <col min="3074" max="3074" width="3.1640625" style="2" bestFit="1" customWidth="1"/>
    <col min="3075" max="3075" width="12.5" style="2" customWidth="1"/>
    <col min="3076" max="3076" width="17.1640625" style="2" bestFit="1" customWidth="1"/>
    <col min="3077" max="3095" width="6.1640625" style="2" customWidth="1"/>
    <col min="3096" max="3096" width="11.33203125" style="2" customWidth="1"/>
    <col min="3097" max="3097" width="7.33203125" style="2" customWidth="1"/>
    <col min="3098" max="3329" width="9.33203125" style="2"/>
    <col min="3330" max="3330" width="3.1640625" style="2" bestFit="1" customWidth="1"/>
    <col min="3331" max="3331" width="12.5" style="2" customWidth="1"/>
    <col min="3332" max="3332" width="17.1640625" style="2" bestFit="1" customWidth="1"/>
    <col min="3333" max="3351" width="6.1640625" style="2" customWidth="1"/>
    <col min="3352" max="3352" width="11.33203125" style="2" customWidth="1"/>
    <col min="3353" max="3353" width="7.33203125" style="2" customWidth="1"/>
    <col min="3354" max="3585" width="9.33203125" style="2"/>
    <col min="3586" max="3586" width="3.1640625" style="2" bestFit="1" customWidth="1"/>
    <col min="3587" max="3587" width="12.5" style="2" customWidth="1"/>
    <col min="3588" max="3588" width="17.1640625" style="2" bestFit="1" customWidth="1"/>
    <col min="3589" max="3607" width="6.1640625" style="2" customWidth="1"/>
    <col min="3608" max="3608" width="11.33203125" style="2" customWidth="1"/>
    <col min="3609" max="3609" width="7.33203125" style="2" customWidth="1"/>
    <col min="3610" max="3841" width="9.33203125" style="2"/>
    <col min="3842" max="3842" width="3.1640625" style="2" bestFit="1" customWidth="1"/>
    <col min="3843" max="3843" width="12.5" style="2" customWidth="1"/>
    <col min="3844" max="3844" width="17.1640625" style="2" bestFit="1" customWidth="1"/>
    <col min="3845" max="3863" width="6.1640625" style="2" customWidth="1"/>
    <col min="3864" max="3864" width="11.33203125" style="2" customWidth="1"/>
    <col min="3865" max="3865" width="7.33203125" style="2" customWidth="1"/>
    <col min="3866" max="4097" width="9.33203125" style="2"/>
    <col min="4098" max="4098" width="3.1640625" style="2" bestFit="1" customWidth="1"/>
    <col min="4099" max="4099" width="12.5" style="2" customWidth="1"/>
    <col min="4100" max="4100" width="17.1640625" style="2" bestFit="1" customWidth="1"/>
    <col min="4101" max="4119" width="6.1640625" style="2" customWidth="1"/>
    <col min="4120" max="4120" width="11.33203125" style="2" customWidth="1"/>
    <col min="4121" max="4121" width="7.33203125" style="2" customWidth="1"/>
    <col min="4122" max="4353" width="9.33203125" style="2"/>
    <col min="4354" max="4354" width="3.1640625" style="2" bestFit="1" customWidth="1"/>
    <col min="4355" max="4355" width="12.5" style="2" customWidth="1"/>
    <col min="4356" max="4356" width="17.1640625" style="2" bestFit="1" customWidth="1"/>
    <col min="4357" max="4375" width="6.1640625" style="2" customWidth="1"/>
    <col min="4376" max="4376" width="11.33203125" style="2" customWidth="1"/>
    <col min="4377" max="4377" width="7.33203125" style="2" customWidth="1"/>
    <col min="4378" max="4609" width="9.33203125" style="2"/>
    <col min="4610" max="4610" width="3.1640625" style="2" bestFit="1" customWidth="1"/>
    <col min="4611" max="4611" width="12.5" style="2" customWidth="1"/>
    <col min="4612" max="4612" width="17.1640625" style="2" bestFit="1" customWidth="1"/>
    <col min="4613" max="4631" width="6.1640625" style="2" customWidth="1"/>
    <col min="4632" max="4632" width="11.33203125" style="2" customWidth="1"/>
    <col min="4633" max="4633" width="7.33203125" style="2" customWidth="1"/>
    <col min="4634" max="4865" width="9.33203125" style="2"/>
    <col min="4866" max="4866" width="3.1640625" style="2" bestFit="1" customWidth="1"/>
    <col min="4867" max="4867" width="12.5" style="2" customWidth="1"/>
    <col min="4868" max="4868" width="17.1640625" style="2" bestFit="1" customWidth="1"/>
    <col min="4869" max="4887" width="6.1640625" style="2" customWidth="1"/>
    <col min="4888" max="4888" width="11.33203125" style="2" customWidth="1"/>
    <col min="4889" max="4889" width="7.33203125" style="2" customWidth="1"/>
    <col min="4890" max="5121" width="9.33203125" style="2"/>
    <col min="5122" max="5122" width="3.1640625" style="2" bestFit="1" customWidth="1"/>
    <col min="5123" max="5123" width="12.5" style="2" customWidth="1"/>
    <col min="5124" max="5124" width="17.1640625" style="2" bestFit="1" customWidth="1"/>
    <col min="5125" max="5143" width="6.1640625" style="2" customWidth="1"/>
    <col min="5144" max="5144" width="11.33203125" style="2" customWidth="1"/>
    <col min="5145" max="5145" width="7.33203125" style="2" customWidth="1"/>
    <col min="5146" max="5377" width="9.33203125" style="2"/>
    <col min="5378" max="5378" width="3.1640625" style="2" bestFit="1" customWidth="1"/>
    <col min="5379" max="5379" width="12.5" style="2" customWidth="1"/>
    <col min="5380" max="5380" width="17.1640625" style="2" bestFit="1" customWidth="1"/>
    <col min="5381" max="5399" width="6.1640625" style="2" customWidth="1"/>
    <col min="5400" max="5400" width="11.33203125" style="2" customWidth="1"/>
    <col min="5401" max="5401" width="7.33203125" style="2" customWidth="1"/>
    <col min="5402" max="5633" width="9.33203125" style="2"/>
    <col min="5634" max="5634" width="3.1640625" style="2" bestFit="1" customWidth="1"/>
    <col min="5635" max="5635" width="12.5" style="2" customWidth="1"/>
    <col min="5636" max="5636" width="17.1640625" style="2" bestFit="1" customWidth="1"/>
    <col min="5637" max="5655" width="6.1640625" style="2" customWidth="1"/>
    <col min="5656" max="5656" width="11.33203125" style="2" customWidth="1"/>
    <col min="5657" max="5657" width="7.33203125" style="2" customWidth="1"/>
    <col min="5658" max="5889" width="9.33203125" style="2"/>
    <col min="5890" max="5890" width="3.1640625" style="2" bestFit="1" customWidth="1"/>
    <col min="5891" max="5891" width="12.5" style="2" customWidth="1"/>
    <col min="5892" max="5892" width="17.1640625" style="2" bestFit="1" customWidth="1"/>
    <col min="5893" max="5911" width="6.1640625" style="2" customWidth="1"/>
    <col min="5912" max="5912" width="11.33203125" style="2" customWidth="1"/>
    <col min="5913" max="5913" width="7.33203125" style="2" customWidth="1"/>
    <col min="5914" max="6145" width="9.33203125" style="2"/>
    <col min="6146" max="6146" width="3.1640625" style="2" bestFit="1" customWidth="1"/>
    <col min="6147" max="6147" width="12.5" style="2" customWidth="1"/>
    <col min="6148" max="6148" width="17.1640625" style="2" bestFit="1" customWidth="1"/>
    <col min="6149" max="6167" width="6.1640625" style="2" customWidth="1"/>
    <col min="6168" max="6168" width="11.33203125" style="2" customWidth="1"/>
    <col min="6169" max="6169" width="7.33203125" style="2" customWidth="1"/>
    <col min="6170" max="6401" width="9.33203125" style="2"/>
    <col min="6402" max="6402" width="3.1640625" style="2" bestFit="1" customWidth="1"/>
    <col min="6403" max="6403" width="12.5" style="2" customWidth="1"/>
    <col min="6404" max="6404" width="17.1640625" style="2" bestFit="1" customWidth="1"/>
    <col min="6405" max="6423" width="6.1640625" style="2" customWidth="1"/>
    <col min="6424" max="6424" width="11.33203125" style="2" customWidth="1"/>
    <col min="6425" max="6425" width="7.33203125" style="2" customWidth="1"/>
    <col min="6426" max="6657" width="9.33203125" style="2"/>
    <col min="6658" max="6658" width="3.1640625" style="2" bestFit="1" customWidth="1"/>
    <col min="6659" max="6659" width="12.5" style="2" customWidth="1"/>
    <col min="6660" max="6660" width="17.1640625" style="2" bestFit="1" customWidth="1"/>
    <col min="6661" max="6679" width="6.1640625" style="2" customWidth="1"/>
    <col min="6680" max="6680" width="11.33203125" style="2" customWidth="1"/>
    <col min="6681" max="6681" width="7.33203125" style="2" customWidth="1"/>
    <col min="6682" max="6913" width="9.33203125" style="2"/>
    <col min="6914" max="6914" width="3.1640625" style="2" bestFit="1" customWidth="1"/>
    <col min="6915" max="6915" width="12.5" style="2" customWidth="1"/>
    <col min="6916" max="6916" width="17.1640625" style="2" bestFit="1" customWidth="1"/>
    <col min="6917" max="6935" width="6.1640625" style="2" customWidth="1"/>
    <col min="6936" max="6936" width="11.33203125" style="2" customWidth="1"/>
    <col min="6937" max="6937" width="7.33203125" style="2" customWidth="1"/>
    <col min="6938" max="7169" width="9.33203125" style="2"/>
    <col min="7170" max="7170" width="3.1640625" style="2" bestFit="1" customWidth="1"/>
    <col min="7171" max="7171" width="12.5" style="2" customWidth="1"/>
    <col min="7172" max="7172" width="17.1640625" style="2" bestFit="1" customWidth="1"/>
    <col min="7173" max="7191" width="6.1640625" style="2" customWidth="1"/>
    <col min="7192" max="7192" width="11.33203125" style="2" customWidth="1"/>
    <col min="7193" max="7193" width="7.33203125" style="2" customWidth="1"/>
    <col min="7194" max="7425" width="9.33203125" style="2"/>
    <col min="7426" max="7426" width="3.1640625" style="2" bestFit="1" customWidth="1"/>
    <col min="7427" max="7427" width="12.5" style="2" customWidth="1"/>
    <col min="7428" max="7428" width="17.1640625" style="2" bestFit="1" customWidth="1"/>
    <col min="7429" max="7447" width="6.1640625" style="2" customWidth="1"/>
    <col min="7448" max="7448" width="11.33203125" style="2" customWidth="1"/>
    <col min="7449" max="7449" width="7.33203125" style="2" customWidth="1"/>
    <col min="7450" max="7681" width="9.33203125" style="2"/>
    <col min="7682" max="7682" width="3.1640625" style="2" bestFit="1" customWidth="1"/>
    <col min="7683" max="7683" width="12.5" style="2" customWidth="1"/>
    <col min="7684" max="7684" width="17.1640625" style="2" bestFit="1" customWidth="1"/>
    <col min="7685" max="7703" width="6.1640625" style="2" customWidth="1"/>
    <col min="7704" max="7704" width="11.33203125" style="2" customWidth="1"/>
    <col min="7705" max="7705" width="7.33203125" style="2" customWidth="1"/>
    <col min="7706" max="7937" width="9.33203125" style="2"/>
    <col min="7938" max="7938" width="3.1640625" style="2" bestFit="1" customWidth="1"/>
    <col min="7939" max="7939" width="12.5" style="2" customWidth="1"/>
    <col min="7940" max="7940" width="17.1640625" style="2" bestFit="1" customWidth="1"/>
    <col min="7941" max="7959" width="6.1640625" style="2" customWidth="1"/>
    <col min="7960" max="7960" width="11.33203125" style="2" customWidth="1"/>
    <col min="7961" max="7961" width="7.33203125" style="2" customWidth="1"/>
    <col min="7962" max="8193" width="9.33203125" style="2"/>
    <col min="8194" max="8194" width="3.1640625" style="2" bestFit="1" customWidth="1"/>
    <col min="8195" max="8195" width="12.5" style="2" customWidth="1"/>
    <col min="8196" max="8196" width="17.1640625" style="2" bestFit="1" customWidth="1"/>
    <col min="8197" max="8215" width="6.1640625" style="2" customWidth="1"/>
    <col min="8216" max="8216" width="11.33203125" style="2" customWidth="1"/>
    <col min="8217" max="8217" width="7.33203125" style="2" customWidth="1"/>
    <col min="8218" max="8449" width="9.33203125" style="2"/>
    <col min="8450" max="8450" width="3.1640625" style="2" bestFit="1" customWidth="1"/>
    <col min="8451" max="8451" width="12.5" style="2" customWidth="1"/>
    <col min="8452" max="8452" width="17.1640625" style="2" bestFit="1" customWidth="1"/>
    <col min="8453" max="8471" width="6.1640625" style="2" customWidth="1"/>
    <col min="8472" max="8472" width="11.33203125" style="2" customWidth="1"/>
    <col min="8473" max="8473" width="7.33203125" style="2" customWidth="1"/>
    <col min="8474" max="8705" width="9.33203125" style="2"/>
    <col min="8706" max="8706" width="3.1640625" style="2" bestFit="1" customWidth="1"/>
    <col min="8707" max="8707" width="12.5" style="2" customWidth="1"/>
    <col min="8708" max="8708" width="17.1640625" style="2" bestFit="1" customWidth="1"/>
    <col min="8709" max="8727" width="6.1640625" style="2" customWidth="1"/>
    <col min="8728" max="8728" width="11.33203125" style="2" customWidth="1"/>
    <col min="8729" max="8729" width="7.33203125" style="2" customWidth="1"/>
    <col min="8730" max="8961" width="9.33203125" style="2"/>
    <col min="8962" max="8962" width="3.1640625" style="2" bestFit="1" customWidth="1"/>
    <col min="8963" max="8963" width="12.5" style="2" customWidth="1"/>
    <col min="8964" max="8964" width="17.1640625" style="2" bestFit="1" customWidth="1"/>
    <col min="8965" max="8983" width="6.1640625" style="2" customWidth="1"/>
    <col min="8984" max="8984" width="11.33203125" style="2" customWidth="1"/>
    <col min="8985" max="8985" width="7.33203125" style="2" customWidth="1"/>
    <col min="8986" max="9217" width="9.33203125" style="2"/>
    <col min="9218" max="9218" width="3.1640625" style="2" bestFit="1" customWidth="1"/>
    <col min="9219" max="9219" width="12.5" style="2" customWidth="1"/>
    <col min="9220" max="9220" width="17.1640625" style="2" bestFit="1" customWidth="1"/>
    <col min="9221" max="9239" width="6.1640625" style="2" customWidth="1"/>
    <col min="9240" max="9240" width="11.33203125" style="2" customWidth="1"/>
    <col min="9241" max="9241" width="7.33203125" style="2" customWidth="1"/>
    <col min="9242" max="9473" width="9.33203125" style="2"/>
    <col min="9474" max="9474" width="3.1640625" style="2" bestFit="1" customWidth="1"/>
    <col min="9475" max="9475" width="12.5" style="2" customWidth="1"/>
    <col min="9476" max="9476" width="17.1640625" style="2" bestFit="1" customWidth="1"/>
    <col min="9477" max="9495" width="6.1640625" style="2" customWidth="1"/>
    <col min="9496" max="9496" width="11.33203125" style="2" customWidth="1"/>
    <col min="9497" max="9497" width="7.33203125" style="2" customWidth="1"/>
    <col min="9498" max="9729" width="9.33203125" style="2"/>
    <col min="9730" max="9730" width="3.1640625" style="2" bestFit="1" customWidth="1"/>
    <col min="9731" max="9731" width="12.5" style="2" customWidth="1"/>
    <col min="9732" max="9732" width="17.1640625" style="2" bestFit="1" customWidth="1"/>
    <col min="9733" max="9751" width="6.1640625" style="2" customWidth="1"/>
    <col min="9752" max="9752" width="11.33203125" style="2" customWidth="1"/>
    <col min="9753" max="9753" width="7.33203125" style="2" customWidth="1"/>
    <col min="9754" max="9985" width="9.33203125" style="2"/>
    <col min="9986" max="9986" width="3.1640625" style="2" bestFit="1" customWidth="1"/>
    <col min="9987" max="9987" width="12.5" style="2" customWidth="1"/>
    <col min="9988" max="9988" width="17.1640625" style="2" bestFit="1" customWidth="1"/>
    <col min="9989" max="10007" width="6.1640625" style="2" customWidth="1"/>
    <col min="10008" max="10008" width="11.33203125" style="2" customWidth="1"/>
    <col min="10009" max="10009" width="7.33203125" style="2" customWidth="1"/>
    <col min="10010" max="10241" width="9.33203125" style="2"/>
    <col min="10242" max="10242" width="3.1640625" style="2" bestFit="1" customWidth="1"/>
    <col min="10243" max="10243" width="12.5" style="2" customWidth="1"/>
    <col min="10244" max="10244" width="17.1640625" style="2" bestFit="1" customWidth="1"/>
    <col min="10245" max="10263" width="6.1640625" style="2" customWidth="1"/>
    <col min="10264" max="10264" width="11.33203125" style="2" customWidth="1"/>
    <col min="10265" max="10265" width="7.33203125" style="2" customWidth="1"/>
    <col min="10266" max="10497" width="9.33203125" style="2"/>
    <col min="10498" max="10498" width="3.1640625" style="2" bestFit="1" customWidth="1"/>
    <col min="10499" max="10499" width="12.5" style="2" customWidth="1"/>
    <col min="10500" max="10500" width="17.1640625" style="2" bestFit="1" customWidth="1"/>
    <col min="10501" max="10519" width="6.1640625" style="2" customWidth="1"/>
    <col min="10520" max="10520" width="11.33203125" style="2" customWidth="1"/>
    <col min="10521" max="10521" width="7.33203125" style="2" customWidth="1"/>
    <col min="10522" max="10753" width="9.33203125" style="2"/>
    <col min="10754" max="10754" width="3.1640625" style="2" bestFit="1" customWidth="1"/>
    <col min="10755" max="10755" width="12.5" style="2" customWidth="1"/>
    <col min="10756" max="10756" width="17.1640625" style="2" bestFit="1" customWidth="1"/>
    <col min="10757" max="10775" width="6.1640625" style="2" customWidth="1"/>
    <col min="10776" max="10776" width="11.33203125" style="2" customWidth="1"/>
    <col min="10777" max="10777" width="7.33203125" style="2" customWidth="1"/>
    <col min="10778" max="11009" width="9.33203125" style="2"/>
    <col min="11010" max="11010" width="3.1640625" style="2" bestFit="1" customWidth="1"/>
    <col min="11011" max="11011" width="12.5" style="2" customWidth="1"/>
    <col min="11012" max="11012" width="17.1640625" style="2" bestFit="1" customWidth="1"/>
    <col min="11013" max="11031" width="6.1640625" style="2" customWidth="1"/>
    <col min="11032" max="11032" width="11.33203125" style="2" customWidth="1"/>
    <col min="11033" max="11033" width="7.33203125" style="2" customWidth="1"/>
    <col min="11034" max="11265" width="9.33203125" style="2"/>
    <col min="11266" max="11266" width="3.1640625" style="2" bestFit="1" customWidth="1"/>
    <col min="11267" max="11267" width="12.5" style="2" customWidth="1"/>
    <col min="11268" max="11268" width="17.1640625" style="2" bestFit="1" customWidth="1"/>
    <col min="11269" max="11287" width="6.1640625" style="2" customWidth="1"/>
    <col min="11288" max="11288" width="11.33203125" style="2" customWidth="1"/>
    <col min="11289" max="11289" width="7.33203125" style="2" customWidth="1"/>
    <col min="11290" max="11521" width="9.33203125" style="2"/>
    <col min="11522" max="11522" width="3.1640625" style="2" bestFit="1" customWidth="1"/>
    <col min="11523" max="11523" width="12.5" style="2" customWidth="1"/>
    <col min="11524" max="11524" width="17.1640625" style="2" bestFit="1" customWidth="1"/>
    <col min="11525" max="11543" width="6.1640625" style="2" customWidth="1"/>
    <col min="11544" max="11544" width="11.33203125" style="2" customWidth="1"/>
    <col min="11545" max="11545" width="7.33203125" style="2" customWidth="1"/>
    <col min="11546" max="11777" width="9.33203125" style="2"/>
    <col min="11778" max="11778" width="3.1640625" style="2" bestFit="1" customWidth="1"/>
    <col min="11779" max="11779" width="12.5" style="2" customWidth="1"/>
    <col min="11780" max="11780" width="17.1640625" style="2" bestFit="1" customWidth="1"/>
    <col min="11781" max="11799" width="6.1640625" style="2" customWidth="1"/>
    <col min="11800" max="11800" width="11.33203125" style="2" customWidth="1"/>
    <col min="11801" max="11801" width="7.33203125" style="2" customWidth="1"/>
    <col min="11802" max="12033" width="9.33203125" style="2"/>
    <col min="12034" max="12034" width="3.1640625" style="2" bestFit="1" customWidth="1"/>
    <col min="12035" max="12035" width="12.5" style="2" customWidth="1"/>
    <col min="12036" max="12036" width="17.1640625" style="2" bestFit="1" customWidth="1"/>
    <col min="12037" max="12055" width="6.1640625" style="2" customWidth="1"/>
    <col min="12056" max="12056" width="11.33203125" style="2" customWidth="1"/>
    <col min="12057" max="12057" width="7.33203125" style="2" customWidth="1"/>
    <col min="12058" max="12289" width="9.33203125" style="2"/>
    <col min="12290" max="12290" width="3.1640625" style="2" bestFit="1" customWidth="1"/>
    <col min="12291" max="12291" width="12.5" style="2" customWidth="1"/>
    <col min="12292" max="12292" width="17.1640625" style="2" bestFit="1" customWidth="1"/>
    <col min="12293" max="12311" width="6.1640625" style="2" customWidth="1"/>
    <col min="12312" max="12312" width="11.33203125" style="2" customWidth="1"/>
    <col min="12313" max="12313" width="7.33203125" style="2" customWidth="1"/>
    <col min="12314" max="12545" width="9.33203125" style="2"/>
    <col min="12546" max="12546" width="3.1640625" style="2" bestFit="1" customWidth="1"/>
    <col min="12547" max="12547" width="12.5" style="2" customWidth="1"/>
    <col min="12548" max="12548" width="17.1640625" style="2" bestFit="1" customWidth="1"/>
    <col min="12549" max="12567" width="6.1640625" style="2" customWidth="1"/>
    <col min="12568" max="12568" width="11.33203125" style="2" customWidth="1"/>
    <col min="12569" max="12569" width="7.33203125" style="2" customWidth="1"/>
    <col min="12570" max="12801" width="9.33203125" style="2"/>
    <col min="12802" max="12802" width="3.1640625" style="2" bestFit="1" customWidth="1"/>
    <col min="12803" max="12803" width="12.5" style="2" customWidth="1"/>
    <col min="12804" max="12804" width="17.1640625" style="2" bestFit="1" customWidth="1"/>
    <col min="12805" max="12823" width="6.1640625" style="2" customWidth="1"/>
    <col min="12824" max="12824" width="11.33203125" style="2" customWidth="1"/>
    <col min="12825" max="12825" width="7.33203125" style="2" customWidth="1"/>
    <col min="12826" max="13057" width="9.33203125" style="2"/>
    <col min="13058" max="13058" width="3.1640625" style="2" bestFit="1" customWidth="1"/>
    <col min="13059" max="13059" width="12.5" style="2" customWidth="1"/>
    <col min="13060" max="13060" width="17.1640625" style="2" bestFit="1" customWidth="1"/>
    <col min="13061" max="13079" width="6.1640625" style="2" customWidth="1"/>
    <col min="13080" max="13080" width="11.33203125" style="2" customWidth="1"/>
    <col min="13081" max="13081" width="7.33203125" style="2" customWidth="1"/>
    <col min="13082" max="13313" width="9.33203125" style="2"/>
    <col min="13314" max="13314" width="3.1640625" style="2" bestFit="1" customWidth="1"/>
    <col min="13315" max="13315" width="12.5" style="2" customWidth="1"/>
    <col min="13316" max="13316" width="17.1640625" style="2" bestFit="1" customWidth="1"/>
    <col min="13317" max="13335" width="6.1640625" style="2" customWidth="1"/>
    <col min="13336" max="13336" width="11.33203125" style="2" customWidth="1"/>
    <col min="13337" max="13337" width="7.33203125" style="2" customWidth="1"/>
    <col min="13338" max="13569" width="9.33203125" style="2"/>
    <col min="13570" max="13570" width="3.1640625" style="2" bestFit="1" customWidth="1"/>
    <col min="13571" max="13571" width="12.5" style="2" customWidth="1"/>
    <col min="13572" max="13572" width="17.1640625" style="2" bestFit="1" customWidth="1"/>
    <col min="13573" max="13591" width="6.1640625" style="2" customWidth="1"/>
    <col min="13592" max="13592" width="11.33203125" style="2" customWidth="1"/>
    <col min="13593" max="13593" width="7.33203125" style="2" customWidth="1"/>
    <col min="13594" max="13825" width="9.33203125" style="2"/>
    <col min="13826" max="13826" width="3.1640625" style="2" bestFit="1" customWidth="1"/>
    <col min="13827" max="13827" width="12.5" style="2" customWidth="1"/>
    <col min="13828" max="13828" width="17.1640625" style="2" bestFit="1" customWidth="1"/>
    <col min="13829" max="13847" width="6.1640625" style="2" customWidth="1"/>
    <col min="13848" max="13848" width="11.33203125" style="2" customWidth="1"/>
    <col min="13849" max="13849" width="7.33203125" style="2" customWidth="1"/>
    <col min="13850" max="14081" width="9.33203125" style="2"/>
    <col min="14082" max="14082" width="3.1640625" style="2" bestFit="1" customWidth="1"/>
    <col min="14083" max="14083" width="12.5" style="2" customWidth="1"/>
    <col min="14084" max="14084" width="17.1640625" style="2" bestFit="1" customWidth="1"/>
    <col min="14085" max="14103" width="6.1640625" style="2" customWidth="1"/>
    <col min="14104" max="14104" width="11.33203125" style="2" customWidth="1"/>
    <col min="14105" max="14105" width="7.33203125" style="2" customWidth="1"/>
    <col min="14106" max="14337" width="9.33203125" style="2"/>
    <col min="14338" max="14338" width="3.1640625" style="2" bestFit="1" customWidth="1"/>
    <col min="14339" max="14339" width="12.5" style="2" customWidth="1"/>
    <col min="14340" max="14340" width="17.1640625" style="2" bestFit="1" customWidth="1"/>
    <col min="14341" max="14359" width="6.1640625" style="2" customWidth="1"/>
    <col min="14360" max="14360" width="11.33203125" style="2" customWidth="1"/>
    <col min="14361" max="14361" width="7.33203125" style="2" customWidth="1"/>
    <col min="14362" max="14593" width="9.33203125" style="2"/>
    <col min="14594" max="14594" width="3.1640625" style="2" bestFit="1" customWidth="1"/>
    <col min="14595" max="14595" width="12.5" style="2" customWidth="1"/>
    <col min="14596" max="14596" width="17.1640625" style="2" bestFit="1" customWidth="1"/>
    <col min="14597" max="14615" width="6.1640625" style="2" customWidth="1"/>
    <col min="14616" max="14616" width="11.33203125" style="2" customWidth="1"/>
    <col min="14617" max="14617" width="7.33203125" style="2" customWidth="1"/>
    <col min="14618" max="14849" width="9.33203125" style="2"/>
    <col min="14850" max="14850" width="3.1640625" style="2" bestFit="1" customWidth="1"/>
    <col min="14851" max="14851" width="12.5" style="2" customWidth="1"/>
    <col min="14852" max="14852" width="17.1640625" style="2" bestFit="1" customWidth="1"/>
    <col min="14853" max="14871" width="6.1640625" style="2" customWidth="1"/>
    <col min="14872" max="14872" width="11.33203125" style="2" customWidth="1"/>
    <col min="14873" max="14873" width="7.33203125" style="2" customWidth="1"/>
    <col min="14874" max="15105" width="9.33203125" style="2"/>
    <col min="15106" max="15106" width="3.1640625" style="2" bestFit="1" customWidth="1"/>
    <col min="15107" max="15107" width="12.5" style="2" customWidth="1"/>
    <col min="15108" max="15108" width="17.1640625" style="2" bestFit="1" customWidth="1"/>
    <col min="15109" max="15127" width="6.1640625" style="2" customWidth="1"/>
    <col min="15128" max="15128" width="11.33203125" style="2" customWidth="1"/>
    <col min="15129" max="15129" width="7.33203125" style="2" customWidth="1"/>
    <col min="15130" max="15361" width="9.33203125" style="2"/>
    <col min="15362" max="15362" width="3.1640625" style="2" bestFit="1" customWidth="1"/>
    <col min="15363" max="15363" width="12.5" style="2" customWidth="1"/>
    <col min="15364" max="15364" width="17.1640625" style="2" bestFit="1" customWidth="1"/>
    <col min="15365" max="15383" width="6.1640625" style="2" customWidth="1"/>
    <col min="15384" max="15384" width="11.33203125" style="2" customWidth="1"/>
    <col min="15385" max="15385" width="7.33203125" style="2" customWidth="1"/>
    <col min="15386" max="15617" width="9.33203125" style="2"/>
    <col min="15618" max="15618" width="3.1640625" style="2" bestFit="1" customWidth="1"/>
    <col min="15619" max="15619" width="12.5" style="2" customWidth="1"/>
    <col min="15620" max="15620" width="17.1640625" style="2" bestFit="1" customWidth="1"/>
    <col min="15621" max="15639" width="6.1640625" style="2" customWidth="1"/>
    <col min="15640" max="15640" width="11.33203125" style="2" customWidth="1"/>
    <col min="15641" max="15641" width="7.33203125" style="2" customWidth="1"/>
    <col min="15642" max="15873" width="9.33203125" style="2"/>
    <col min="15874" max="15874" width="3.1640625" style="2" bestFit="1" customWidth="1"/>
    <col min="15875" max="15875" width="12.5" style="2" customWidth="1"/>
    <col min="15876" max="15876" width="17.1640625" style="2" bestFit="1" customWidth="1"/>
    <col min="15877" max="15895" width="6.1640625" style="2" customWidth="1"/>
    <col min="15896" max="15896" width="11.33203125" style="2" customWidth="1"/>
    <col min="15897" max="15897" width="7.33203125" style="2" customWidth="1"/>
    <col min="15898" max="16129" width="9.33203125" style="2"/>
    <col min="16130" max="16130" width="3.1640625" style="2" bestFit="1" customWidth="1"/>
    <col min="16131" max="16131" width="12.5" style="2" customWidth="1"/>
    <col min="16132" max="16132" width="17.1640625" style="2" bestFit="1" customWidth="1"/>
    <col min="16133" max="16151" width="6.1640625" style="2" customWidth="1"/>
    <col min="16152" max="16152" width="11.33203125" style="2" customWidth="1"/>
    <col min="16153" max="16153" width="7.33203125" style="2" customWidth="1"/>
    <col min="16154" max="16384" width="9.33203125" style="2"/>
  </cols>
  <sheetData>
    <row r="1" spans="1:24" x14ac:dyDescent="0.2">
      <c r="B1" s="55"/>
      <c r="C1" s="75" t="s">
        <v>61</v>
      </c>
      <c r="F1" s="53"/>
      <c r="G1" s="53"/>
      <c r="H1" s="54"/>
      <c r="I1" s="54"/>
      <c r="J1" s="54"/>
      <c r="K1" s="53"/>
      <c r="L1" s="53"/>
      <c r="M1" s="53"/>
      <c r="N1" s="53"/>
      <c r="T1" s="52"/>
      <c r="U1" s="52"/>
      <c r="V1" s="52"/>
      <c r="W1" s="52"/>
    </row>
    <row r="2" spans="1:24" x14ac:dyDescent="0.2">
      <c r="B2" s="6" t="s">
        <v>0</v>
      </c>
      <c r="C2" s="6" t="s">
        <v>1</v>
      </c>
      <c r="D2" s="74"/>
      <c r="E2" s="74"/>
      <c r="F2" s="74"/>
      <c r="G2" s="74"/>
      <c r="H2" s="74"/>
      <c r="I2" s="74"/>
      <c r="J2" s="74"/>
      <c r="K2" s="74"/>
      <c r="L2" s="74"/>
      <c r="M2" s="74"/>
      <c r="N2" s="70"/>
      <c r="O2" s="79" t="s">
        <v>2</v>
      </c>
      <c r="P2" s="79"/>
      <c r="Q2" s="80" t="s">
        <v>3</v>
      </c>
      <c r="R2" s="81" t="s">
        <v>52</v>
      </c>
      <c r="S2" s="79"/>
      <c r="T2" s="80"/>
      <c r="U2" s="81" t="s">
        <v>53</v>
      </c>
      <c r="V2" s="79"/>
      <c r="W2" s="82"/>
      <c r="X2" s="6" t="s">
        <v>0</v>
      </c>
    </row>
    <row r="3" spans="1:24" x14ac:dyDescent="0.2">
      <c r="B3" s="8" t="s">
        <v>4</v>
      </c>
      <c r="C3" s="9" t="s">
        <v>4</v>
      </c>
      <c r="D3" s="6">
        <v>2015</v>
      </c>
      <c r="E3" s="6">
        <v>2016</v>
      </c>
      <c r="F3" s="6">
        <v>2017</v>
      </c>
      <c r="G3" s="6">
        <v>2018</v>
      </c>
      <c r="H3" s="6">
        <v>2019</v>
      </c>
      <c r="I3" s="6">
        <v>2020</v>
      </c>
      <c r="J3" s="6">
        <v>2021</v>
      </c>
      <c r="K3" s="6">
        <v>2022</v>
      </c>
      <c r="L3" s="43">
        <v>2023</v>
      </c>
      <c r="M3" s="43">
        <v>2024</v>
      </c>
      <c r="N3" s="43">
        <v>2025</v>
      </c>
      <c r="O3" s="6" t="s">
        <v>5</v>
      </c>
      <c r="P3" s="6" t="s">
        <v>6</v>
      </c>
      <c r="Q3" s="19" t="s">
        <v>35</v>
      </c>
      <c r="R3" s="50" t="s">
        <v>5</v>
      </c>
      <c r="S3" s="6" t="s">
        <v>6</v>
      </c>
      <c r="T3" s="51" t="s">
        <v>35</v>
      </c>
      <c r="U3" s="50" t="s">
        <v>5</v>
      </c>
      <c r="V3" s="6" t="s">
        <v>6</v>
      </c>
      <c r="W3" s="19" t="s">
        <v>35</v>
      </c>
      <c r="X3" s="8" t="s">
        <v>4</v>
      </c>
    </row>
    <row r="4" spans="1:24" x14ac:dyDescent="0.2">
      <c r="A4" s="10">
        <v>1</v>
      </c>
      <c r="B4" s="10">
        <v>501</v>
      </c>
      <c r="C4" s="11" t="s">
        <v>36</v>
      </c>
      <c r="D4" s="10">
        <v>81</v>
      </c>
      <c r="E4" s="10">
        <v>120</v>
      </c>
      <c r="F4" s="10">
        <v>73</v>
      </c>
      <c r="G4" s="10">
        <v>55</v>
      </c>
      <c r="H4" s="10">
        <v>132</v>
      </c>
      <c r="I4" s="10">
        <v>108</v>
      </c>
      <c r="J4" s="10">
        <v>49</v>
      </c>
      <c r="K4" s="10">
        <v>105</v>
      </c>
      <c r="L4" s="10">
        <v>313</v>
      </c>
      <c r="M4" s="10">
        <v>70</v>
      </c>
      <c r="N4" s="10">
        <v>163</v>
      </c>
      <c r="O4" s="33">
        <f>R4+U4</f>
        <v>90</v>
      </c>
      <c r="P4" s="33">
        <f>S4+V4</f>
        <v>0</v>
      </c>
      <c r="Q4" s="47">
        <f>T4+W4</f>
        <v>0</v>
      </c>
      <c r="R4" s="57">
        <v>90</v>
      </c>
      <c r="S4" s="36"/>
      <c r="T4" s="58"/>
      <c r="U4" s="57"/>
      <c r="V4" s="36"/>
      <c r="W4" s="56"/>
      <c r="X4" s="10">
        <f t="shared" ref="X4:X19" si="0">B4</f>
        <v>501</v>
      </c>
    </row>
    <row r="5" spans="1:24" x14ac:dyDescent="0.2">
      <c r="A5" s="10">
        <v>2</v>
      </c>
      <c r="B5" s="10">
        <v>502</v>
      </c>
      <c r="C5" s="11" t="s">
        <v>7</v>
      </c>
      <c r="D5" s="10">
        <v>104</v>
      </c>
      <c r="E5" s="10">
        <v>87</v>
      </c>
      <c r="F5" s="10">
        <v>77</v>
      </c>
      <c r="G5" s="10">
        <v>103</v>
      </c>
      <c r="H5" s="10">
        <v>96</v>
      </c>
      <c r="I5" s="10">
        <v>102</v>
      </c>
      <c r="J5" s="10">
        <v>106</v>
      </c>
      <c r="K5" s="10">
        <v>161</v>
      </c>
      <c r="L5" s="10">
        <v>175</v>
      </c>
      <c r="M5" s="10">
        <v>283</v>
      </c>
      <c r="N5" s="10">
        <v>307</v>
      </c>
      <c r="O5" s="33">
        <f t="shared" ref="O5:O30" si="1">R5+U5</f>
        <v>250</v>
      </c>
      <c r="P5" s="33">
        <f t="shared" ref="P5:P30" si="2">S5+V5</f>
        <v>0</v>
      </c>
      <c r="Q5" s="47">
        <f t="shared" ref="Q5:Q30" si="3">T5+W5</f>
        <v>0</v>
      </c>
      <c r="R5" s="57">
        <v>250</v>
      </c>
      <c r="S5" s="36"/>
      <c r="T5" s="58"/>
      <c r="U5" s="57"/>
      <c r="V5" s="36"/>
      <c r="W5" s="56"/>
      <c r="X5" s="10">
        <f t="shared" si="0"/>
        <v>502</v>
      </c>
    </row>
    <row r="6" spans="1:24" x14ac:dyDescent="0.2">
      <c r="A6" s="10">
        <v>3</v>
      </c>
      <c r="B6" s="10">
        <v>503</v>
      </c>
      <c r="C6" s="11" t="s">
        <v>31</v>
      </c>
      <c r="D6" s="10">
        <v>128</v>
      </c>
      <c r="E6" s="10">
        <v>137</v>
      </c>
      <c r="F6" s="10">
        <v>107</v>
      </c>
      <c r="G6" s="10">
        <v>100</v>
      </c>
      <c r="H6" s="10">
        <v>126</v>
      </c>
      <c r="I6" s="10">
        <v>129</v>
      </c>
      <c r="J6" s="10">
        <v>138</v>
      </c>
      <c r="K6" s="10">
        <v>128</v>
      </c>
      <c r="L6" s="10">
        <v>128</v>
      </c>
      <c r="M6" s="10">
        <v>333</v>
      </c>
      <c r="N6" s="10">
        <v>267</v>
      </c>
      <c r="O6" s="33">
        <f t="shared" si="1"/>
        <v>305</v>
      </c>
      <c r="P6" s="33">
        <f t="shared" si="2"/>
        <v>0</v>
      </c>
      <c r="Q6" s="47">
        <f t="shared" si="3"/>
        <v>0</v>
      </c>
      <c r="R6" s="57">
        <v>305</v>
      </c>
      <c r="S6" s="36"/>
      <c r="T6" s="58"/>
      <c r="U6" s="57"/>
      <c r="V6" s="36"/>
      <c r="W6" s="56"/>
      <c r="X6" s="10">
        <f t="shared" si="0"/>
        <v>503</v>
      </c>
    </row>
    <row r="7" spans="1:24" x14ac:dyDescent="0.2">
      <c r="A7" s="10">
        <v>4</v>
      </c>
      <c r="B7" s="10">
        <v>511</v>
      </c>
      <c r="C7" s="11" t="s">
        <v>8</v>
      </c>
      <c r="D7" s="10">
        <v>100</v>
      </c>
      <c r="E7" s="10">
        <v>2</v>
      </c>
      <c r="F7" s="10">
        <v>35</v>
      </c>
      <c r="G7" s="10">
        <v>21</v>
      </c>
      <c r="H7" s="10">
        <v>203</v>
      </c>
      <c r="I7" s="10">
        <v>41</v>
      </c>
      <c r="J7" s="10">
        <v>69</v>
      </c>
      <c r="K7" s="10">
        <v>333</v>
      </c>
      <c r="L7" s="10">
        <v>142</v>
      </c>
      <c r="M7" s="10">
        <v>452</v>
      </c>
      <c r="N7" s="10">
        <v>227</v>
      </c>
      <c r="O7" s="33">
        <f t="shared" si="1"/>
        <v>400</v>
      </c>
      <c r="P7" s="33">
        <f t="shared" si="2"/>
        <v>0</v>
      </c>
      <c r="Q7" s="47">
        <f t="shared" si="3"/>
        <v>0</v>
      </c>
      <c r="R7" s="57">
        <v>400</v>
      </c>
      <c r="S7" s="36"/>
      <c r="T7" s="58"/>
      <c r="U7" s="57"/>
      <c r="V7" s="36"/>
      <c r="W7" s="56"/>
      <c r="X7" s="10">
        <f t="shared" si="0"/>
        <v>511</v>
      </c>
    </row>
    <row r="8" spans="1:24" x14ac:dyDescent="0.2">
      <c r="A8" s="10">
        <v>5</v>
      </c>
      <c r="B8" s="10">
        <v>512</v>
      </c>
      <c r="C8" s="11" t="s">
        <v>9</v>
      </c>
      <c r="D8" s="10"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10">
        <v>0</v>
      </c>
      <c r="N8" s="10">
        <v>0</v>
      </c>
      <c r="O8" s="33">
        <f t="shared" si="1"/>
        <v>0</v>
      </c>
      <c r="P8" s="33">
        <f t="shared" si="2"/>
        <v>0</v>
      </c>
      <c r="Q8" s="47">
        <f t="shared" si="3"/>
        <v>0</v>
      </c>
      <c r="R8" s="57"/>
      <c r="S8" s="36"/>
      <c r="T8" s="58"/>
      <c r="U8" s="57"/>
      <c r="V8" s="36"/>
      <c r="W8" s="56"/>
      <c r="X8" s="10">
        <f t="shared" si="0"/>
        <v>512</v>
      </c>
    </row>
    <row r="9" spans="1:24" x14ac:dyDescent="0.2">
      <c r="A9" s="10">
        <v>6</v>
      </c>
      <c r="B9" s="10">
        <v>513</v>
      </c>
      <c r="C9" s="11" t="s">
        <v>38</v>
      </c>
      <c r="D9" s="10">
        <v>5</v>
      </c>
      <c r="E9" s="10">
        <v>3</v>
      </c>
      <c r="F9" s="10">
        <v>4</v>
      </c>
      <c r="G9" s="10">
        <v>6</v>
      </c>
      <c r="H9" s="10">
        <v>5</v>
      </c>
      <c r="I9" s="10">
        <v>1</v>
      </c>
      <c r="J9" s="10">
        <v>1</v>
      </c>
      <c r="K9" s="10">
        <v>7</v>
      </c>
      <c r="L9" s="10">
        <v>5</v>
      </c>
      <c r="M9" s="10">
        <v>3</v>
      </c>
      <c r="N9" s="10">
        <v>3</v>
      </c>
      <c r="O9" s="33">
        <f t="shared" si="1"/>
        <v>5</v>
      </c>
      <c r="P9" s="33">
        <f t="shared" si="2"/>
        <v>0</v>
      </c>
      <c r="Q9" s="47">
        <f t="shared" si="3"/>
        <v>0</v>
      </c>
      <c r="R9" s="57">
        <v>5</v>
      </c>
      <c r="S9" s="36"/>
      <c r="T9" s="58"/>
      <c r="U9" s="57"/>
      <c r="V9" s="36"/>
      <c r="W9" s="56"/>
      <c r="X9" s="10">
        <f t="shared" si="0"/>
        <v>513</v>
      </c>
    </row>
    <row r="10" spans="1:24" x14ac:dyDescent="0.2">
      <c r="A10" s="10">
        <v>7</v>
      </c>
      <c r="B10" s="10">
        <v>518</v>
      </c>
      <c r="C10" s="11" t="s">
        <v>10</v>
      </c>
      <c r="D10" s="10">
        <v>393</v>
      </c>
      <c r="E10" s="10">
        <v>379</v>
      </c>
      <c r="F10" s="10">
        <v>442</v>
      </c>
      <c r="G10" s="10">
        <v>420</v>
      </c>
      <c r="H10" s="10">
        <v>386</v>
      </c>
      <c r="I10" s="10">
        <v>362</v>
      </c>
      <c r="J10" s="10">
        <v>390</v>
      </c>
      <c r="K10" s="10">
        <v>412</v>
      </c>
      <c r="L10" s="10">
        <v>463</v>
      </c>
      <c r="M10" s="10">
        <v>415</v>
      </c>
      <c r="N10" s="10">
        <v>360</v>
      </c>
      <c r="O10" s="33">
        <f t="shared" si="1"/>
        <v>400</v>
      </c>
      <c r="P10" s="33">
        <f t="shared" si="2"/>
        <v>0</v>
      </c>
      <c r="Q10" s="47">
        <f t="shared" si="3"/>
        <v>0</v>
      </c>
      <c r="R10" s="57">
        <v>400</v>
      </c>
      <c r="S10" s="36"/>
      <c r="T10" s="58"/>
      <c r="U10" s="57"/>
      <c r="V10" s="36"/>
      <c r="W10" s="56"/>
      <c r="X10" s="10">
        <f t="shared" si="0"/>
        <v>518</v>
      </c>
    </row>
    <row r="11" spans="1:24" x14ac:dyDescent="0.2">
      <c r="A11" s="10">
        <v>8</v>
      </c>
      <c r="B11" s="10">
        <v>521</v>
      </c>
      <c r="C11" s="11" t="s">
        <v>37</v>
      </c>
      <c r="D11" s="10">
        <v>2410</v>
      </c>
      <c r="E11" s="10">
        <v>2191</v>
      </c>
      <c r="F11" s="10">
        <v>2321</v>
      </c>
      <c r="G11" s="10">
        <v>2450</v>
      </c>
      <c r="H11" s="10">
        <v>2288</v>
      </c>
      <c r="I11" s="10">
        <v>2254</v>
      </c>
      <c r="J11" s="10">
        <v>2268</v>
      </c>
      <c r="K11" s="10">
        <v>2467</v>
      </c>
      <c r="L11" s="10">
        <v>2549</v>
      </c>
      <c r="M11" s="10">
        <v>2713</v>
      </c>
      <c r="N11" s="10">
        <v>2760</v>
      </c>
      <c r="O11" s="33">
        <f t="shared" si="1"/>
        <v>2972</v>
      </c>
      <c r="P11" s="33">
        <f t="shared" si="2"/>
        <v>0</v>
      </c>
      <c r="Q11" s="47">
        <f t="shared" si="3"/>
        <v>0</v>
      </c>
      <c r="R11" s="57">
        <v>2972</v>
      </c>
      <c r="S11" s="36"/>
      <c r="T11" s="58"/>
      <c r="U11" s="57"/>
      <c r="V11" s="36"/>
      <c r="W11" s="56"/>
      <c r="X11" s="10">
        <f t="shared" si="0"/>
        <v>521</v>
      </c>
    </row>
    <row r="12" spans="1:24" x14ac:dyDescent="0.2">
      <c r="A12" s="10">
        <v>9</v>
      </c>
      <c r="B12" s="10">
        <v>523</v>
      </c>
      <c r="C12" s="11" t="s">
        <v>11</v>
      </c>
      <c r="D12" s="10">
        <v>319</v>
      </c>
      <c r="E12" s="10">
        <v>730</v>
      </c>
      <c r="F12" s="10">
        <v>710</v>
      </c>
      <c r="G12" s="10">
        <v>739</v>
      </c>
      <c r="H12" s="10">
        <v>764</v>
      </c>
      <c r="I12" s="10">
        <v>807</v>
      </c>
      <c r="J12" s="10">
        <v>787</v>
      </c>
      <c r="K12" s="10">
        <v>835</v>
      </c>
      <c r="L12" s="10">
        <v>846</v>
      </c>
      <c r="M12" s="10">
        <v>908</v>
      </c>
      <c r="N12" s="10">
        <v>928</v>
      </c>
      <c r="O12" s="33">
        <f t="shared" si="1"/>
        <v>949</v>
      </c>
      <c r="P12" s="33">
        <f t="shared" si="2"/>
        <v>0</v>
      </c>
      <c r="Q12" s="47">
        <f t="shared" si="3"/>
        <v>0</v>
      </c>
      <c r="R12" s="57">
        <v>949</v>
      </c>
      <c r="S12" s="36"/>
      <c r="T12" s="58"/>
      <c r="U12" s="57"/>
      <c r="V12" s="36"/>
      <c r="W12" s="56"/>
      <c r="X12" s="10">
        <f t="shared" si="0"/>
        <v>523</v>
      </c>
    </row>
    <row r="13" spans="1:24" x14ac:dyDescent="0.2">
      <c r="A13" s="10">
        <v>10</v>
      </c>
      <c r="B13" s="10">
        <v>524</v>
      </c>
      <c r="C13" s="11" t="s">
        <v>39</v>
      </c>
      <c r="D13" s="10">
        <v>795</v>
      </c>
      <c r="E13" s="10">
        <v>908</v>
      </c>
      <c r="F13" s="10">
        <v>943</v>
      </c>
      <c r="G13" s="10">
        <v>970</v>
      </c>
      <c r="H13" s="10">
        <v>988</v>
      </c>
      <c r="I13" s="10">
        <v>836</v>
      </c>
      <c r="J13" s="10">
        <v>967</v>
      </c>
      <c r="K13" s="10">
        <v>1056</v>
      </c>
      <c r="L13" s="10">
        <v>1055</v>
      </c>
      <c r="M13" s="10">
        <v>1094</v>
      </c>
      <c r="N13" s="10">
        <v>1122</v>
      </c>
      <c r="O13" s="33">
        <f t="shared" si="1"/>
        <v>1229</v>
      </c>
      <c r="P13" s="33">
        <f t="shared" si="2"/>
        <v>0</v>
      </c>
      <c r="Q13" s="47">
        <f t="shared" si="3"/>
        <v>0</v>
      </c>
      <c r="R13" s="57">
        <v>1229</v>
      </c>
      <c r="S13" s="36"/>
      <c r="T13" s="58"/>
      <c r="U13" s="57"/>
      <c r="V13" s="36"/>
      <c r="W13" s="56"/>
      <c r="X13" s="10">
        <f t="shared" si="0"/>
        <v>524</v>
      </c>
    </row>
    <row r="14" spans="1:24" x14ac:dyDescent="0.2">
      <c r="A14" s="10">
        <v>11</v>
      </c>
      <c r="B14" s="10">
        <v>525</v>
      </c>
      <c r="C14" s="11" t="s">
        <v>40</v>
      </c>
      <c r="D14" s="10">
        <v>13</v>
      </c>
      <c r="E14" s="10">
        <v>11</v>
      </c>
      <c r="F14" s="10">
        <v>8</v>
      </c>
      <c r="G14" s="10">
        <v>6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  <c r="N14" s="10">
        <v>0</v>
      </c>
      <c r="O14" s="33">
        <f t="shared" si="1"/>
        <v>0</v>
      </c>
      <c r="P14" s="33">
        <f t="shared" si="2"/>
        <v>0</v>
      </c>
      <c r="Q14" s="47">
        <f t="shared" si="3"/>
        <v>0</v>
      </c>
      <c r="R14" s="57"/>
      <c r="S14" s="36"/>
      <c r="T14" s="58"/>
      <c r="U14" s="57"/>
      <c r="V14" s="36"/>
      <c r="W14" s="56"/>
      <c r="X14" s="10">
        <f t="shared" si="0"/>
        <v>525</v>
      </c>
    </row>
    <row r="15" spans="1:24" x14ac:dyDescent="0.2">
      <c r="A15" s="10">
        <v>12</v>
      </c>
      <c r="B15" s="10">
        <v>527</v>
      </c>
      <c r="C15" s="11" t="s">
        <v>41</v>
      </c>
      <c r="D15" s="10">
        <v>32</v>
      </c>
      <c r="E15" s="10">
        <v>34</v>
      </c>
      <c r="F15" s="10">
        <v>34</v>
      </c>
      <c r="G15" s="10">
        <v>34</v>
      </c>
      <c r="H15" s="10">
        <v>75</v>
      </c>
      <c r="I15" s="10">
        <v>55</v>
      </c>
      <c r="J15" s="10">
        <v>33</v>
      </c>
      <c r="K15" s="10">
        <v>69</v>
      </c>
      <c r="L15" s="10">
        <v>69</v>
      </c>
      <c r="M15" s="10">
        <v>34</v>
      </c>
      <c r="N15" s="10">
        <v>34</v>
      </c>
      <c r="O15" s="33">
        <f t="shared" si="1"/>
        <v>70</v>
      </c>
      <c r="P15" s="33">
        <f t="shared" si="2"/>
        <v>0</v>
      </c>
      <c r="Q15" s="47">
        <f t="shared" si="3"/>
        <v>0</v>
      </c>
      <c r="R15" s="57">
        <v>70</v>
      </c>
      <c r="S15" s="36"/>
      <c r="T15" s="58"/>
      <c r="U15" s="57"/>
      <c r="V15" s="36"/>
      <c r="W15" s="56"/>
      <c r="X15" s="10">
        <f t="shared" si="0"/>
        <v>527</v>
      </c>
    </row>
    <row r="16" spans="1:24" x14ac:dyDescent="0.2">
      <c r="A16" s="10">
        <v>13</v>
      </c>
      <c r="B16" s="10">
        <v>527</v>
      </c>
      <c r="C16" s="11" t="s">
        <v>12</v>
      </c>
      <c r="D16" s="10">
        <v>59</v>
      </c>
      <c r="E16" s="10">
        <v>66</v>
      </c>
      <c r="F16" s="10">
        <v>81</v>
      </c>
      <c r="G16" s="10">
        <v>80</v>
      </c>
      <c r="H16" s="10">
        <v>80</v>
      </c>
      <c r="I16" s="10">
        <v>78</v>
      </c>
      <c r="J16" s="10">
        <v>102</v>
      </c>
      <c r="K16" s="10">
        <v>116</v>
      </c>
      <c r="L16" s="10">
        <v>118</v>
      </c>
      <c r="M16" s="10">
        <v>118</v>
      </c>
      <c r="N16" s="10">
        <v>110</v>
      </c>
      <c r="O16" s="33">
        <f t="shared" si="1"/>
        <v>156</v>
      </c>
      <c r="P16" s="33">
        <f t="shared" si="2"/>
        <v>0</v>
      </c>
      <c r="Q16" s="47">
        <f t="shared" si="3"/>
        <v>0</v>
      </c>
      <c r="R16" s="57">
        <v>156</v>
      </c>
      <c r="S16" s="36"/>
      <c r="T16" s="58"/>
      <c r="U16" s="57"/>
      <c r="V16" s="36"/>
      <c r="W16" s="56"/>
      <c r="X16" s="10">
        <f t="shared" si="0"/>
        <v>527</v>
      </c>
    </row>
    <row r="17" spans="1:25" x14ac:dyDescent="0.2">
      <c r="A17" s="10">
        <v>14</v>
      </c>
      <c r="B17" s="10">
        <v>531</v>
      </c>
      <c r="C17" s="11" t="s">
        <v>13</v>
      </c>
      <c r="D17" s="10">
        <v>2</v>
      </c>
      <c r="E17" s="10">
        <v>2</v>
      </c>
      <c r="F17" s="10">
        <v>2</v>
      </c>
      <c r="G17" s="10">
        <v>2</v>
      </c>
      <c r="H17" s="10">
        <v>2</v>
      </c>
      <c r="I17" s="10">
        <v>2</v>
      </c>
      <c r="J17" s="10">
        <v>2</v>
      </c>
      <c r="K17" s="10">
        <v>0</v>
      </c>
      <c r="L17" s="10">
        <v>0</v>
      </c>
      <c r="M17" s="10">
        <v>0</v>
      </c>
      <c r="N17" s="10">
        <v>0</v>
      </c>
      <c r="O17" s="33">
        <f t="shared" si="1"/>
        <v>0</v>
      </c>
      <c r="P17" s="33">
        <f t="shared" si="2"/>
        <v>0</v>
      </c>
      <c r="Q17" s="47">
        <f t="shared" si="3"/>
        <v>0</v>
      </c>
      <c r="R17" s="57"/>
      <c r="S17" s="36"/>
      <c r="T17" s="58"/>
      <c r="U17" s="57"/>
      <c r="V17" s="36"/>
      <c r="W17" s="56"/>
      <c r="X17" s="10">
        <f t="shared" si="0"/>
        <v>531</v>
      </c>
    </row>
    <row r="18" spans="1:25" x14ac:dyDescent="0.2">
      <c r="A18" s="10">
        <v>15</v>
      </c>
      <c r="B18" s="10">
        <v>532</v>
      </c>
      <c r="C18" s="11" t="s">
        <v>14</v>
      </c>
      <c r="D18" s="10">
        <v>16</v>
      </c>
      <c r="E18" s="10">
        <v>17</v>
      </c>
      <c r="F18" s="10">
        <v>34</v>
      </c>
      <c r="G18" s="10">
        <v>25</v>
      </c>
      <c r="H18" s="10">
        <v>24</v>
      </c>
      <c r="I18" s="10">
        <v>24</v>
      </c>
      <c r="J18" s="10">
        <v>24</v>
      </c>
      <c r="K18" s="10">
        <v>53</v>
      </c>
      <c r="L18" s="10">
        <v>30</v>
      </c>
      <c r="M18" s="10">
        <v>55</v>
      </c>
      <c r="N18" s="10">
        <v>55</v>
      </c>
      <c r="O18" s="33">
        <f t="shared" si="1"/>
        <v>55</v>
      </c>
      <c r="P18" s="33">
        <f t="shared" si="2"/>
        <v>0</v>
      </c>
      <c r="Q18" s="47">
        <f t="shared" si="3"/>
        <v>0</v>
      </c>
      <c r="R18" s="57">
        <v>55</v>
      </c>
      <c r="S18" s="36"/>
      <c r="T18" s="58"/>
      <c r="U18" s="57"/>
      <c r="V18" s="36"/>
      <c r="W18" s="56"/>
      <c r="X18" s="10">
        <f t="shared" si="0"/>
        <v>532</v>
      </c>
    </row>
    <row r="19" spans="1:25" x14ac:dyDescent="0.2">
      <c r="A19" s="10">
        <v>16</v>
      </c>
      <c r="B19" s="10">
        <v>538</v>
      </c>
      <c r="C19" s="11" t="s">
        <v>15</v>
      </c>
      <c r="D19" s="10">
        <v>20</v>
      </c>
      <c r="E19" s="10">
        <v>19</v>
      </c>
      <c r="F19" s="10">
        <v>4</v>
      </c>
      <c r="G19" s="10">
        <v>9</v>
      </c>
      <c r="H19" s="10">
        <v>5</v>
      </c>
      <c r="I19" s="10">
        <v>8</v>
      </c>
      <c r="J19" s="10">
        <v>4</v>
      </c>
      <c r="K19" s="10">
        <v>4</v>
      </c>
      <c r="L19" s="10">
        <v>6</v>
      </c>
      <c r="M19" s="10">
        <v>8</v>
      </c>
      <c r="N19" s="10">
        <v>6</v>
      </c>
      <c r="O19" s="33">
        <f t="shared" si="1"/>
        <v>10</v>
      </c>
      <c r="P19" s="33">
        <f t="shared" si="2"/>
        <v>0</v>
      </c>
      <c r="Q19" s="47">
        <f t="shared" si="3"/>
        <v>0</v>
      </c>
      <c r="R19" s="57">
        <v>10</v>
      </c>
      <c r="S19" s="36"/>
      <c r="T19" s="58"/>
      <c r="U19" s="57"/>
      <c r="V19" s="36"/>
      <c r="W19" s="56"/>
      <c r="X19" s="10">
        <f t="shared" si="0"/>
        <v>538</v>
      </c>
    </row>
    <row r="20" spans="1:25" x14ac:dyDescent="0.2">
      <c r="A20" s="10">
        <v>17</v>
      </c>
      <c r="B20" s="10">
        <v>541.54200000000003</v>
      </c>
      <c r="C20" s="11" t="s">
        <v>49</v>
      </c>
      <c r="D20" s="10">
        <v>0</v>
      </c>
      <c r="E20" s="10">
        <v>0</v>
      </c>
      <c r="F20" s="10">
        <v>0</v>
      </c>
      <c r="G20" s="10">
        <v>0</v>
      </c>
      <c r="H20" s="10">
        <v>16</v>
      </c>
      <c r="I20" s="10">
        <v>0</v>
      </c>
      <c r="J20" s="10">
        <v>0</v>
      </c>
      <c r="K20" s="10">
        <v>0</v>
      </c>
      <c r="L20" s="10">
        <v>0</v>
      </c>
      <c r="M20" s="10">
        <v>0</v>
      </c>
      <c r="N20" s="10">
        <v>0</v>
      </c>
      <c r="O20" s="33">
        <f t="shared" si="1"/>
        <v>0</v>
      </c>
      <c r="P20" s="33">
        <f t="shared" si="2"/>
        <v>0</v>
      </c>
      <c r="Q20" s="47">
        <f t="shared" si="3"/>
        <v>0</v>
      </c>
      <c r="R20" s="57"/>
      <c r="S20" s="36"/>
      <c r="T20" s="58"/>
      <c r="U20" s="57"/>
      <c r="V20" s="36"/>
      <c r="W20" s="56"/>
      <c r="X20" s="10">
        <v>541.54200000000003</v>
      </c>
    </row>
    <row r="21" spans="1:25" x14ac:dyDescent="0.2">
      <c r="A21" s="10">
        <v>18</v>
      </c>
      <c r="B21" s="10">
        <v>543</v>
      </c>
      <c r="C21" s="11" t="s">
        <v>16</v>
      </c>
      <c r="D21" s="10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10">
        <v>0</v>
      </c>
      <c r="N21" s="10">
        <v>0</v>
      </c>
      <c r="O21" s="33">
        <f t="shared" si="1"/>
        <v>0</v>
      </c>
      <c r="P21" s="33">
        <f t="shared" si="2"/>
        <v>0</v>
      </c>
      <c r="Q21" s="47">
        <f t="shared" si="3"/>
        <v>0</v>
      </c>
      <c r="R21" s="57"/>
      <c r="S21" s="36"/>
      <c r="T21" s="58"/>
      <c r="U21" s="57"/>
      <c r="V21" s="36"/>
      <c r="W21" s="56"/>
      <c r="X21" s="10">
        <f t="shared" ref="X21:X30" si="4">B21</f>
        <v>543</v>
      </c>
    </row>
    <row r="22" spans="1:25" x14ac:dyDescent="0.2">
      <c r="A22" s="10">
        <v>19</v>
      </c>
      <c r="B22" s="10" t="s">
        <v>17</v>
      </c>
      <c r="C22" s="11" t="s">
        <v>18</v>
      </c>
      <c r="D22" s="10">
        <v>0</v>
      </c>
      <c r="E22" s="10">
        <v>0</v>
      </c>
      <c r="F22" s="10">
        <v>0</v>
      </c>
      <c r="G22" s="10">
        <v>1</v>
      </c>
      <c r="H22" s="10">
        <v>1</v>
      </c>
      <c r="I22" s="10">
        <v>0</v>
      </c>
      <c r="J22" s="10">
        <v>0</v>
      </c>
      <c r="K22" s="10">
        <v>0</v>
      </c>
      <c r="L22" s="10">
        <v>0</v>
      </c>
      <c r="M22" s="10">
        <v>0</v>
      </c>
      <c r="N22" s="10">
        <v>0</v>
      </c>
      <c r="O22" s="33">
        <f t="shared" si="1"/>
        <v>0</v>
      </c>
      <c r="P22" s="33">
        <f t="shared" si="2"/>
        <v>0</v>
      </c>
      <c r="Q22" s="47">
        <f t="shared" si="3"/>
        <v>0</v>
      </c>
      <c r="R22" s="57"/>
      <c r="S22" s="36"/>
      <c r="T22" s="58"/>
      <c r="U22" s="57"/>
      <c r="V22" s="36"/>
      <c r="W22" s="56"/>
      <c r="X22" s="10" t="str">
        <f t="shared" si="4"/>
        <v>544+545</v>
      </c>
    </row>
    <row r="23" spans="1:25" x14ac:dyDescent="0.2">
      <c r="A23" s="10">
        <v>20</v>
      </c>
      <c r="B23" s="27" t="s">
        <v>19</v>
      </c>
      <c r="C23" s="11" t="s">
        <v>42</v>
      </c>
      <c r="D23" s="10">
        <v>47</v>
      </c>
      <c r="E23" s="10">
        <v>39</v>
      </c>
      <c r="F23" s="10">
        <v>42</v>
      </c>
      <c r="G23" s="10">
        <v>20</v>
      </c>
      <c r="H23" s="10">
        <v>20</v>
      </c>
      <c r="I23" s="10">
        <v>164</v>
      </c>
      <c r="J23" s="10">
        <v>79</v>
      </c>
      <c r="K23" s="10">
        <v>58</v>
      </c>
      <c r="L23" s="10">
        <v>54</v>
      </c>
      <c r="M23" s="10">
        <v>52</v>
      </c>
      <c r="N23" s="10">
        <v>54</v>
      </c>
      <c r="O23" s="33">
        <f t="shared" si="1"/>
        <v>60</v>
      </c>
      <c r="P23" s="33">
        <f t="shared" si="2"/>
        <v>0</v>
      </c>
      <c r="Q23" s="47">
        <f t="shared" si="3"/>
        <v>0</v>
      </c>
      <c r="R23" s="57">
        <v>60</v>
      </c>
      <c r="S23" s="36"/>
      <c r="T23" s="58"/>
      <c r="U23" s="57"/>
      <c r="V23" s="36"/>
      <c r="W23" s="56"/>
      <c r="X23" s="27" t="str">
        <f t="shared" si="4"/>
        <v xml:space="preserve"> 546,548,588</v>
      </c>
    </row>
    <row r="24" spans="1:25" x14ac:dyDescent="0.2">
      <c r="A24" s="10">
        <v>21</v>
      </c>
      <c r="B24" s="10">
        <v>551</v>
      </c>
      <c r="C24" s="11" t="s">
        <v>20</v>
      </c>
      <c r="D24" s="10">
        <v>298</v>
      </c>
      <c r="E24" s="10">
        <v>182</v>
      </c>
      <c r="F24" s="10">
        <v>141</v>
      </c>
      <c r="G24" s="10">
        <v>141</v>
      </c>
      <c r="H24" s="10">
        <v>141</v>
      </c>
      <c r="I24" s="10">
        <v>141</v>
      </c>
      <c r="J24" s="10">
        <v>140</v>
      </c>
      <c r="K24" s="10">
        <v>112</v>
      </c>
      <c r="L24" s="10">
        <v>130</v>
      </c>
      <c r="M24" s="10">
        <v>304</v>
      </c>
      <c r="N24" s="10">
        <v>209</v>
      </c>
      <c r="O24" s="33">
        <f t="shared" si="1"/>
        <v>158</v>
      </c>
      <c r="P24" s="33">
        <f t="shared" si="2"/>
        <v>0</v>
      </c>
      <c r="Q24" s="47">
        <f t="shared" si="3"/>
        <v>0</v>
      </c>
      <c r="R24" s="57">
        <v>158</v>
      </c>
      <c r="S24" s="36"/>
      <c r="T24" s="58"/>
      <c r="U24" s="57"/>
      <c r="V24" s="36"/>
      <c r="W24" s="56"/>
      <c r="X24" s="10">
        <f t="shared" si="4"/>
        <v>551</v>
      </c>
    </row>
    <row r="25" spans="1:25" x14ac:dyDescent="0.2">
      <c r="A25" s="10">
        <v>22</v>
      </c>
      <c r="B25" s="10">
        <v>561</v>
      </c>
      <c r="C25" s="11" t="s">
        <v>32</v>
      </c>
      <c r="D25" s="10">
        <v>0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10">
        <v>0</v>
      </c>
      <c r="N25" s="10">
        <v>0</v>
      </c>
      <c r="O25" s="33">
        <f t="shared" si="1"/>
        <v>0</v>
      </c>
      <c r="P25" s="33">
        <f t="shared" si="2"/>
        <v>0</v>
      </c>
      <c r="Q25" s="47">
        <f t="shared" si="3"/>
        <v>0</v>
      </c>
      <c r="R25" s="57"/>
      <c r="S25" s="36"/>
      <c r="T25" s="58"/>
      <c r="U25" s="57"/>
      <c r="V25" s="36"/>
      <c r="W25" s="56"/>
      <c r="X25" s="10">
        <f t="shared" si="4"/>
        <v>561</v>
      </c>
    </row>
    <row r="26" spans="1:25" x14ac:dyDescent="0.2">
      <c r="A26" s="10">
        <v>23</v>
      </c>
      <c r="B26" s="10">
        <v>568</v>
      </c>
      <c r="C26" s="11" t="s">
        <v>43</v>
      </c>
      <c r="D26" s="10">
        <v>38</v>
      </c>
      <c r="E26" s="10">
        <v>36</v>
      </c>
      <c r="F26" s="10">
        <v>36</v>
      </c>
      <c r="G26" s="10">
        <v>30</v>
      </c>
      <c r="H26" s="10">
        <v>29</v>
      </c>
      <c r="I26" s="10">
        <v>29</v>
      </c>
      <c r="J26" s="10">
        <v>25</v>
      </c>
      <c r="K26" s="10">
        <v>24</v>
      </c>
      <c r="L26" s="10">
        <v>24</v>
      </c>
      <c r="M26" s="10">
        <v>23</v>
      </c>
      <c r="N26" s="10">
        <v>26</v>
      </c>
      <c r="O26" s="33">
        <f t="shared" si="1"/>
        <v>25</v>
      </c>
      <c r="P26" s="33">
        <f t="shared" si="2"/>
        <v>0</v>
      </c>
      <c r="Q26" s="47">
        <f t="shared" si="3"/>
        <v>0</v>
      </c>
      <c r="R26" s="57">
        <v>25</v>
      </c>
      <c r="S26" s="36"/>
      <c r="T26" s="58"/>
      <c r="U26" s="57"/>
      <c r="V26" s="36"/>
      <c r="W26" s="56"/>
      <c r="X26" s="10">
        <f t="shared" si="4"/>
        <v>568</v>
      </c>
    </row>
    <row r="27" spans="1:25" x14ac:dyDescent="0.2">
      <c r="A27" s="10">
        <v>24</v>
      </c>
      <c r="B27" s="10">
        <v>591</v>
      </c>
      <c r="C27" s="11" t="s">
        <v>21</v>
      </c>
      <c r="D27" s="10">
        <v>62</v>
      </c>
      <c r="E27" s="10">
        <v>77</v>
      </c>
      <c r="F27" s="10">
        <v>73</v>
      </c>
      <c r="G27" s="10">
        <v>64</v>
      </c>
      <c r="H27" s="10">
        <v>75</v>
      </c>
      <c r="I27" s="10">
        <v>114</v>
      </c>
      <c r="J27" s="10">
        <v>58</v>
      </c>
      <c r="K27" s="10">
        <v>176</v>
      </c>
      <c r="L27" s="10">
        <v>212</v>
      </c>
      <c r="M27" s="10">
        <v>14</v>
      </c>
      <c r="N27" s="10">
        <v>48</v>
      </c>
      <c r="O27" s="33">
        <f t="shared" si="1"/>
        <v>3</v>
      </c>
      <c r="P27" s="33">
        <f t="shared" si="2"/>
        <v>0</v>
      </c>
      <c r="Q27" s="47">
        <f t="shared" si="3"/>
        <v>0</v>
      </c>
      <c r="R27" s="57"/>
      <c r="S27" s="36"/>
      <c r="T27" s="58"/>
      <c r="U27" s="57">
        <v>3</v>
      </c>
      <c r="V27" s="36"/>
      <c r="W27" s="56"/>
      <c r="X27" s="10">
        <f t="shared" si="4"/>
        <v>591</v>
      </c>
    </row>
    <row r="28" spans="1:25" x14ac:dyDescent="0.2">
      <c r="A28" s="10">
        <v>25</v>
      </c>
      <c r="B28" s="10">
        <v>595</v>
      </c>
      <c r="C28" s="11" t="s">
        <v>22</v>
      </c>
      <c r="D28" s="10">
        <v>0</v>
      </c>
      <c r="E28" s="10">
        <v>0</v>
      </c>
      <c r="F28" s="10">
        <v>0</v>
      </c>
      <c r="G28" s="10">
        <v>0</v>
      </c>
      <c r="H28" s="10">
        <v>-24</v>
      </c>
      <c r="I28" s="10">
        <v>0</v>
      </c>
      <c r="J28" s="10">
        <v>0</v>
      </c>
      <c r="K28" s="10">
        <v>0</v>
      </c>
      <c r="L28" s="10">
        <v>0</v>
      </c>
      <c r="M28" s="10">
        <v>0</v>
      </c>
      <c r="N28" s="10">
        <v>0</v>
      </c>
      <c r="O28" s="33">
        <f t="shared" si="1"/>
        <v>0</v>
      </c>
      <c r="P28" s="33">
        <f t="shared" si="2"/>
        <v>0</v>
      </c>
      <c r="Q28" s="47">
        <f t="shared" si="3"/>
        <v>0</v>
      </c>
      <c r="R28" s="57"/>
      <c r="S28" s="36"/>
      <c r="T28" s="58"/>
      <c r="U28" s="57"/>
      <c r="V28" s="36"/>
      <c r="W28" s="56"/>
      <c r="X28" s="10">
        <f t="shared" si="4"/>
        <v>595</v>
      </c>
    </row>
    <row r="29" spans="1:25" x14ac:dyDescent="0.2">
      <c r="A29" s="10">
        <v>26</v>
      </c>
      <c r="B29" s="10">
        <v>599</v>
      </c>
      <c r="C29" s="11" t="s">
        <v>23</v>
      </c>
      <c r="D29" s="10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  <c r="O29" s="33">
        <f t="shared" si="1"/>
        <v>0</v>
      </c>
      <c r="P29" s="33">
        <f t="shared" si="2"/>
        <v>0</v>
      </c>
      <c r="Q29" s="47">
        <f t="shared" si="3"/>
        <v>0</v>
      </c>
      <c r="R29" s="57"/>
      <c r="S29" s="36"/>
      <c r="T29" s="58"/>
      <c r="U29" s="57"/>
      <c r="V29" s="36"/>
      <c r="W29" s="56"/>
      <c r="X29" s="10">
        <f t="shared" si="4"/>
        <v>599</v>
      </c>
    </row>
    <row r="30" spans="1:25" ht="12" thickBot="1" x14ac:dyDescent="0.25">
      <c r="A30" s="10">
        <v>27</v>
      </c>
      <c r="B30" s="14">
        <v>599</v>
      </c>
      <c r="C30" s="15" t="s">
        <v>44</v>
      </c>
      <c r="D30" s="14">
        <v>0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33">
        <f t="shared" si="1"/>
        <v>0</v>
      </c>
      <c r="P30" s="33">
        <f t="shared" si="2"/>
        <v>0</v>
      </c>
      <c r="Q30" s="47">
        <f t="shared" si="3"/>
        <v>0</v>
      </c>
      <c r="R30" s="59"/>
      <c r="S30" s="37"/>
      <c r="T30" s="60"/>
      <c r="U30" s="59"/>
      <c r="V30" s="37"/>
      <c r="W30" s="38"/>
      <c r="X30" s="10">
        <f t="shared" si="4"/>
        <v>599</v>
      </c>
    </row>
    <row r="31" spans="1:25" ht="12" thickBot="1" x14ac:dyDescent="0.25">
      <c r="A31" s="16"/>
      <c r="B31" s="17" t="s">
        <v>24</v>
      </c>
      <c r="C31" s="39" t="s">
        <v>2</v>
      </c>
      <c r="D31" s="28">
        <v>4922</v>
      </c>
      <c r="E31" s="28">
        <v>5040</v>
      </c>
      <c r="F31" s="28">
        <v>5167</v>
      </c>
      <c r="G31" s="28">
        <v>5276</v>
      </c>
      <c r="H31" s="28">
        <v>5432</v>
      </c>
      <c r="I31" s="28">
        <v>5255</v>
      </c>
      <c r="J31" s="28">
        <v>5242</v>
      </c>
      <c r="K31" s="28">
        <v>6116</v>
      </c>
      <c r="L31" s="28">
        <v>6319</v>
      </c>
      <c r="M31" s="28">
        <v>6879</v>
      </c>
      <c r="N31" s="28">
        <v>6679</v>
      </c>
      <c r="O31" s="28">
        <f>SUM(O4:O30)</f>
        <v>7137</v>
      </c>
      <c r="P31" s="28">
        <f>SUM(P4:P30)</f>
        <v>0</v>
      </c>
      <c r="Q31" s="29">
        <f t="shared" ref="Q31" si="5">SUM(Q4:Q30)</f>
        <v>0</v>
      </c>
      <c r="R31" s="61">
        <f>SUM(R4:R30)</f>
        <v>7134</v>
      </c>
      <c r="S31" s="28">
        <f t="shared" ref="S31:W31" si="6">SUM(S4:S30)</f>
        <v>0</v>
      </c>
      <c r="T31" s="31">
        <f>SUM(T4:T30)</f>
        <v>0</v>
      </c>
      <c r="U31" s="61">
        <f t="shared" si="6"/>
        <v>3</v>
      </c>
      <c r="V31" s="28">
        <f t="shared" si="6"/>
        <v>0</v>
      </c>
      <c r="W31" s="31">
        <f t="shared" si="6"/>
        <v>0</v>
      </c>
      <c r="X31" s="7"/>
      <c r="Y31" s="18"/>
    </row>
    <row r="32" spans="1:25" x14ac:dyDescent="0.2">
      <c r="A32" s="10"/>
      <c r="B32" s="44"/>
      <c r="C32" s="46"/>
      <c r="D32" s="41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0"/>
      <c r="P32" s="43"/>
      <c r="Q32" s="44"/>
      <c r="R32" s="63"/>
      <c r="S32" s="63"/>
      <c r="T32" s="64"/>
      <c r="U32" s="64"/>
      <c r="V32" s="45"/>
      <c r="W32" s="45"/>
      <c r="X32" s="10"/>
    </row>
    <row r="33" spans="1:25" x14ac:dyDescent="0.2">
      <c r="A33" s="10">
        <v>1</v>
      </c>
      <c r="B33" s="10">
        <v>602</v>
      </c>
      <c r="C33" s="11" t="s">
        <v>45</v>
      </c>
      <c r="D33" s="10">
        <v>926</v>
      </c>
      <c r="E33" s="10">
        <v>1064</v>
      </c>
      <c r="F33" s="10">
        <v>1084</v>
      </c>
      <c r="G33" s="10">
        <v>1169</v>
      </c>
      <c r="H33" s="10">
        <v>1179</v>
      </c>
      <c r="I33" s="10">
        <v>1119</v>
      </c>
      <c r="J33" s="10">
        <v>1103</v>
      </c>
      <c r="K33" s="10">
        <v>1227</v>
      </c>
      <c r="L33" s="10">
        <v>1201</v>
      </c>
      <c r="M33" s="10">
        <v>1002</v>
      </c>
      <c r="N33" s="10">
        <v>1139</v>
      </c>
      <c r="O33" s="33">
        <f>R33+U33</f>
        <v>1337</v>
      </c>
      <c r="P33" s="33">
        <f>S33+V33</f>
        <v>0</v>
      </c>
      <c r="Q33" s="47">
        <f>T33+W33</f>
        <v>0</v>
      </c>
      <c r="R33" s="57">
        <v>1322</v>
      </c>
      <c r="S33" s="36"/>
      <c r="T33" s="56"/>
      <c r="U33" s="57">
        <v>15</v>
      </c>
      <c r="V33" s="62"/>
      <c r="W33" s="36"/>
      <c r="X33" s="13">
        <f t="shared" ref="X33:X44" si="7">B33</f>
        <v>602</v>
      </c>
    </row>
    <row r="34" spans="1:25" x14ac:dyDescent="0.2">
      <c r="A34" s="10">
        <v>2</v>
      </c>
      <c r="B34" s="10">
        <v>602046</v>
      </c>
      <c r="C34" s="11" t="s">
        <v>47</v>
      </c>
      <c r="D34" s="10">
        <v>3206</v>
      </c>
      <c r="E34" s="10">
        <v>3383</v>
      </c>
      <c r="F34" s="10">
        <v>3508</v>
      </c>
      <c r="G34" s="10">
        <v>3765</v>
      </c>
      <c r="H34" s="10">
        <v>3794</v>
      </c>
      <c r="I34" s="10">
        <v>3897</v>
      </c>
      <c r="J34" s="10">
        <v>3959</v>
      </c>
      <c r="K34" s="10">
        <v>5217</v>
      </c>
      <c r="L34" s="10">
        <v>5382</v>
      </c>
      <c r="M34" s="10">
        <v>5549</v>
      </c>
      <c r="N34" s="10">
        <v>5472</v>
      </c>
      <c r="O34" s="33">
        <f t="shared" ref="O34:O44" si="8">R34+U34</f>
        <v>5647</v>
      </c>
      <c r="P34" s="33">
        <f t="shared" ref="P34:P44" si="9">S34+V34</f>
        <v>0</v>
      </c>
      <c r="Q34" s="47">
        <f t="shared" ref="Q34:Q44" si="10">T34+W34</f>
        <v>0</v>
      </c>
      <c r="R34" s="57">
        <v>5647</v>
      </c>
      <c r="S34" s="36"/>
      <c r="T34" s="56"/>
      <c r="U34" s="57"/>
      <c r="V34" s="62"/>
      <c r="W34" s="36"/>
      <c r="X34" s="13">
        <f t="shared" si="7"/>
        <v>602046</v>
      </c>
    </row>
    <row r="35" spans="1:25" x14ac:dyDescent="0.2">
      <c r="A35" s="10">
        <v>3</v>
      </c>
      <c r="B35" s="10">
        <v>641</v>
      </c>
      <c r="C35" s="11" t="s">
        <v>50</v>
      </c>
      <c r="D35" s="10">
        <v>1</v>
      </c>
      <c r="E35" s="10">
        <v>0</v>
      </c>
      <c r="F35" s="10">
        <v>0</v>
      </c>
      <c r="G35" s="10">
        <v>0</v>
      </c>
      <c r="H35" s="10">
        <v>195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  <c r="N35" s="10">
        <v>0</v>
      </c>
      <c r="O35" s="33">
        <f t="shared" si="8"/>
        <v>0</v>
      </c>
      <c r="P35" s="33">
        <f t="shared" si="9"/>
        <v>0</v>
      </c>
      <c r="Q35" s="47">
        <f t="shared" si="10"/>
        <v>0</v>
      </c>
      <c r="R35" s="57"/>
      <c r="S35" s="36"/>
      <c r="T35" s="56"/>
      <c r="U35" s="57"/>
      <c r="V35" s="62"/>
      <c r="W35" s="36"/>
      <c r="X35" s="13">
        <f t="shared" si="7"/>
        <v>641</v>
      </c>
    </row>
    <row r="36" spans="1:25" x14ac:dyDescent="0.2">
      <c r="A36" s="10">
        <v>4</v>
      </c>
      <c r="B36" s="10">
        <v>642</v>
      </c>
      <c r="C36" s="11" t="s">
        <v>25</v>
      </c>
      <c r="D36" s="10">
        <v>0</v>
      </c>
      <c r="E36" s="12">
        <v>0</v>
      </c>
      <c r="F36" s="10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33">
        <f t="shared" si="8"/>
        <v>0</v>
      </c>
      <c r="P36" s="33">
        <f t="shared" si="9"/>
        <v>0</v>
      </c>
      <c r="Q36" s="47">
        <f t="shared" si="10"/>
        <v>0</v>
      </c>
      <c r="R36" s="57"/>
      <c r="S36" s="36"/>
      <c r="T36" s="56"/>
      <c r="U36" s="57"/>
      <c r="V36" s="62"/>
      <c r="W36" s="36"/>
      <c r="X36" s="13">
        <f t="shared" si="7"/>
        <v>642</v>
      </c>
    </row>
    <row r="37" spans="1:25" x14ac:dyDescent="0.2">
      <c r="A37" s="10">
        <v>5</v>
      </c>
      <c r="B37" s="10">
        <v>644</v>
      </c>
      <c r="C37" s="11" t="s">
        <v>33</v>
      </c>
      <c r="D37" s="10">
        <v>131</v>
      </c>
      <c r="E37" s="12">
        <v>94</v>
      </c>
      <c r="F37" s="10">
        <v>76</v>
      </c>
      <c r="G37" s="13">
        <v>36</v>
      </c>
      <c r="H37" s="13">
        <v>52</v>
      </c>
      <c r="I37" s="13">
        <v>41</v>
      </c>
      <c r="J37" s="13">
        <v>13</v>
      </c>
      <c r="K37" s="13">
        <v>5</v>
      </c>
      <c r="L37" s="13">
        <v>4</v>
      </c>
      <c r="M37" s="13">
        <v>0</v>
      </c>
      <c r="N37" s="13">
        <v>34</v>
      </c>
      <c r="O37" s="33">
        <f t="shared" si="8"/>
        <v>5</v>
      </c>
      <c r="P37" s="33">
        <f t="shared" si="9"/>
        <v>0</v>
      </c>
      <c r="Q37" s="47">
        <f t="shared" si="10"/>
        <v>0</v>
      </c>
      <c r="R37" s="57">
        <v>5</v>
      </c>
      <c r="S37" s="36"/>
      <c r="T37" s="56"/>
      <c r="U37" s="57"/>
      <c r="V37" s="62"/>
      <c r="W37" s="36"/>
      <c r="X37" s="13">
        <f t="shared" si="7"/>
        <v>644</v>
      </c>
    </row>
    <row r="38" spans="1:25" x14ac:dyDescent="0.2">
      <c r="A38" s="10">
        <v>6</v>
      </c>
      <c r="B38" s="10">
        <v>648</v>
      </c>
      <c r="C38" s="11" t="s">
        <v>46</v>
      </c>
      <c r="D38" s="10">
        <v>320</v>
      </c>
      <c r="E38" s="12">
        <v>360</v>
      </c>
      <c r="F38" s="10">
        <v>376</v>
      </c>
      <c r="G38" s="13">
        <v>265</v>
      </c>
      <c r="H38" s="13">
        <v>301</v>
      </c>
      <c r="I38" s="13">
        <v>364</v>
      </c>
      <c r="J38" s="13">
        <v>285</v>
      </c>
      <c r="K38" s="13">
        <v>273</v>
      </c>
      <c r="L38" s="13">
        <v>249</v>
      </c>
      <c r="M38" s="13">
        <v>361</v>
      </c>
      <c r="N38" s="13">
        <v>194</v>
      </c>
      <c r="O38" s="33">
        <f t="shared" si="8"/>
        <v>150</v>
      </c>
      <c r="P38" s="33">
        <f t="shared" si="9"/>
        <v>0</v>
      </c>
      <c r="Q38" s="47">
        <f t="shared" si="10"/>
        <v>0</v>
      </c>
      <c r="R38" s="57">
        <v>150</v>
      </c>
      <c r="S38" s="36"/>
      <c r="T38" s="56"/>
      <c r="U38" s="57"/>
      <c r="V38" s="62"/>
      <c r="W38" s="36"/>
      <c r="X38" s="13">
        <f t="shared" si="7"/>
        <v>648</v>
      </c>
    </row>
    <row r="39" spans="1:25" x14ac:dyDescent="0.2">
      <c r="A39" s="10">
        <v>7</v>
      </c>
      <c r="B39" s="10">
        <v>661</v>
      </c>
      <c r="C39" s="11" t="s">
        <v>34</v>
      </c>
      <c r="D39" s="10">
        <v>0</v>
      </c>
      <c r="E39" s="12">
        <v>0</v>
      </c>
      <c r="F39" s="10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33">
        <f t="shared" si="8"/>
        <v>0</v>
      </c>
      <c r="P39" s="33">
        <f t="shared" si="9"/>
        <v>0</v>
      </c>
      <c r="Q39" s="47">
        <f t="shared" si="10"/>
        <v>0</v>
      </c>
      <c r="R39" s="57"/>
      <c r="S39" s="36"/>
      <c r="T39" s="56"/>
      <c r="U39" s="57"/>
      <c r="V39" s="62"/>
      <c r="W39" s="36"/>
      <c r="X39" s="13">
        <f t="shared" si="7"/>
        <v>661</v>
      </c>
    </row>
    <row r="40" spans="1:25" x14ac:dyDescent="0.2">
      <c r="A40" s="10">
        <v>8</v>
      </c>
      <c r="B40" s="10">
        <v>662</v>
      </c>
      <c r="C40" s="11" t="s">
        <v>26</v>
      </c>
      <c r="D40" s="10">
        <v>110</v>
      </c>
      <c r="E40" s="12">
        <v>42</v>
      </c>
      <c r="F40" s="10">
        <v>49</v>
      </c>
      <c r="G40" s="13">
        <v>40</v>
      </c>
      <c r="H40" s="13">
        <v>42</v>
      </c>
      <c r="I40" s="13">
        <v>28</v>
      </c>
      <c r="J40" s="13">
        <v>3</v>
      </c>
      <c r="K40" s="13">
        <v>48</v>
      </c>
      <c r="L40" s="13">
        <v>320</v>
      </c>
      <c r="M40" s="13">
        <v>69</v>
      </c>
      <c r="N40" s="13">
        <v>17</v>
      </c>
      <c r="O40" s="33">
        <f t="shared" si="8"/>
        <v>10</v>
      </c>
      <c r="P40" s="33">
        <f t="shared" si="9"/>
        <v>0</v>
      </c>
      <c r="Q40" s="47">
        <f t="shared" si="10"/>
        <v>0</v>
      </c>
      <c r="R40" s="57">
        <v>10</v>
      </c>
      <c r="S40" s="36"/>
      <c r="T40" s="56"/>
      <c r="U40" s="57"/>
      <c r="V40" s="62"/>
      <c r="W40" s="36"/>
      <c r="X40" s="13">
        <f t="shared" si="7"/>
        <v>662</v>
      </c>
    </row>
    <row r="41" spans="1:25" x14ac:dyDescent="0.2">
      <c r="A41" s="10">
        <v>9</v>
      </c>
      <c r="B41" s="10">
        <v>668</v>
      </c>
      <c r="C41" s="11" t="s">
        <v>27</v>
      </c>
      <c r="D41" s="10">
        <v>0</v>
      </c>
      <c r="E41" s="12">
        <v>0</v>
      </c>
      <c r="F41" s="10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33">
        <f t="shared" si="8"/>
        <v>0</v>
      </c>
      <c r="P41" s="33">
        <f t="shared" si="9"/>
        <v>0</v>
      </c>
      <c r="Q41" s="47">
        <f t="shared" si="10"/>
        <v>0</v>
      </c>
      <c r="R41" s="57"/>
      <c r="S41" s="36"/>
      <c r="T41" s="56"/>
      <c r="U41" s="57"/>
      <c r="V41" s="62"/>
      <c r="W41" s="36"/>
      <c r="X41" s="13">
        <f t="shared" si="7"/>
        <v>668</v>
      </c>
    </row>
    <row r="42" spans="1:25" x14ac:dyDescent="0.2">
      <c r="A42" s="10">
        <v>10</v>
      </c>
      <c r="B42" s="10">
        <v>681</v>
      </c>
      <c r="C42" s="11" t="s">
        <v>28</v>
      </c>
      <c r="D42" s="10">
        <v>0</v>
      </c>
      <c r="E42" s="12">
        <v>0</v>
      </c>
      <c r="F42" s="10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33">
        <f t="shared" si="8"/>
        <v>0</v>
      </c>
      <c r="P42" s="33">
        <f t="shared" si="9"/>
        <v>0</v>
      </c>
      <c r="Q42" s="47">
        <f t="shared" si="10"/>
        <v>0</v>
      </c>
      <c r="R42" s="57"/>
      <c r="S42" s="36"/>
      <c r="T42" s="56"/>
      <c r="U42" s="57"/>
      <c r="V42" s="62"/>
      <c r="W42" s="36"/>
      <c r="X42" s="13">
        <f t="shared" si="7"/>
        <v>681</v>
      </c>
    </row>
    <row r="43" spans="1:25" x14ac:dyDescent="0.2">
      <c r="A43" s="10">
        <v>11</v>
      </c>
      <c r="B43" s="10">
        <v>688</v>
      </c>
      <c r="C43" s="11" t="s">
        <v>29</v>
      </c>
      <c r="D43" s="10">
        <v>0</v>
      </c>
      <c r="E43" s="12">
        <v>0</v>
      </c>
      <c r="F43" s="10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33">
        <f t="shared" si="8"/>
        <v>0</v>
      </c>
      <c r="P43" s="33">
        <f t="shared" si="9"/>
        <v>0</v>
      </c>
      <c r="Q43" s="47">
        <f t="shared" si="10"/>
        <v>0</v>
      </c>
      <c r="R43" s="57"/>
      <c r="S43" s="36"/>
      <c r="T43" s="56"/>
      <c r="U43" s="57"/>
      <c r="V43" s="62"/>
      <c r="W43" s="36"/>
      <c r="X43" s="13">
        <f t="shared" si="7"/>
        <v>688</v>
      </c>
    </row>
    <row r="44" spans="1:25" ht="12" thickBot="1" x14ac:dyDescent="0.25">
      <c r="A44" s="10">
        <v>12</v>
      </c>
      <c r="B44" s="14">
        <v>699</v>
      </c>
      <c r="C44" s="15" t="s">
        <v>48</v>
      </c>
      <c r="D44" s="14">
        <v>490</v>
      </c>
      <c r="E44" s="16">
        <v>423</v>
      </c>
      <c r="F44" s="10">
        <v>364</v>
      </c>
      <c r="G44" s="35">
        <v>319</v>
      </c>
      <c r="H44" s="35">
        <v>266</v>
      </c>
      <c r="I44" s="35">
        <v>209</v>
      </c>
      <c r="J44" s="35">
        <v>167</v>
      </c>
      <c r="K44" s="35">
        <v>144</v>
      </c>
      <c r="L44" s="35">
        <v>123</v>
      </c>
      <c r="M44" s="35">
        <v>0</v>
      </c>
      <c r="N44" s="35">
        <v>0</v>
      </c>
      <c r="O44" s="33">
        <f t="shared" si="8"/>
        <v>0</v>
      </c>
      <c r="P44" s="33">
        <f t="shared" si="9"/>
        <v>0</v>
      </c>
      <c r="Q44" s="47">
        <f t="shared" si="10"/>
        <v>0</v>
      </c>
      <c r="R44" s="65"/>
      <c r="S44" s="37"/>
      <c r="T44" s="38"/>
      <c r="U44" s="59"/>
      <c r="V44" s="34"/>
      <c r="W44" s="38"/>
      <c r="X44" s="10">
        <f t="shared" si="7"/>
        <v>699</v>
      </c>
    </row>
    <row r="45" spans="1:25" ht="12" thickBot="1" x14ac:dyDescent="0.25">
      <c r="A45" s="19"/>
      <c r="B45" s="20" t="s">
        <v>30</v>
      </c>
      <c r="C45" s="21" t="s">
        <v>2</v>
      </c>
      <c r="D45" s="28">
        <v>5184</v>
      </c>
      <c r="E45" s="29">
        <v>5366</v>
      </c>
      <c r="F45" s="29">
        <v>5456</v>
      </c>
      <c r="G45" s="29">
        <v>5594</v>
      </c>
      <c r="H45" s="29">
        <v>5829</v>
      </c>
      <c r="I45" s="29">
        <v>5658</v>
      </c>
      <c r="J45" s="29">
        <v>5530</v>
      </c>
      <c r="K45" s="29">
        <v>6914</v>
      </c>
      <c r="L45" s="29">
        <v>7279</v>
      </c>
      <c r="M45" s="29">
        <v>6981</v>
      </c>
      <c r="N45" s="29">
        <v>6856</v>
      </c>
      <c r="O45" s="28">
        <f t="shared" ref="O45:T45" si="11">SUM(O33:O44)</f>
        <v>7149</v>
      </c>
      <c r="P45" s="32">
        <f t="shared" si="11"/>
        <v>0</v>
      </c>
      <c r="Q45" s="30">
        <f t="shared" si="11"/>
        <v>0</v>
      </c>
      <c r="R45" s="68">
        <f t="shared" si="11"/>
        <v>7134</v>
      </c>
      <c r="S45" s="28">
        <f t="shared" si="11"/>
        <v>0</v>
      </c>
      <c r="T45" s="29">
        <f t="shared" si="11"/>
        <v>0</v>
      </c>
      <c r="U45" s="61">
        <f>SUM(U33:U44)</f>
        <v>15</v>
      </c>
      <c r="V45" s="30">
        <f t="shared" ref="V45:W45" si="12">SUM(V33:V44)</f>
        <v>0</v>
      </c>
      <c r="W45" s="31">
        <f t="shared" si="12"/>
        <v>0</v>
      </c>
      <c r="X45" s="7"/>
    </row>
    <row r="46" spans="1:25" ht="12" thickBot="1" x14ac:dyDescent="0.25">
      <c r="A46" s="22"/>
      <c r="B46" s="22"/>
      <c r="C46" s="23"/>
      <c r="D46" s="22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1">
        <f>O45-O31</f>
        <v>12</v>
      </c>
      <c r="P46" s="1">
        <f t="shared" ref="P46:Q46" si="13">P45-P31</f>
        <v>0</v>
      </c>
      <c r="Q46" s="1">
        <f t="shared" si="13"/>
        <v>0</v>
      </c>
      <c r="R46" s="1"/>
      <c r="S46" s="1"/>
      <c r="T46" s="25"/>
      <c r="U46" s="22" t="s">
        <v>55</v>
      </c>
      <c r="V46" s="22" t="s">
        <v>56</v>
      </c>
      <c r="W46" s="22" t="s">
        <v>57</v>
      </c>
      <c r="X46" s="22"/>
    </row>
    <row r="47" spans="1:25" x14ac:dyDescent="0.2">
      <c r="A47" s="22"/>
      <c r="B47" s="22"/>
      <c r="C47" s="6" t="s">
        <v>51</v>
      </c>
      <c r="D47" s="33">
        <v>262</v>
      </c>
      <c r="E47" s="33">
        <v>326</v>
      </c>
      <c r="F47" s="33">
        <v>289</v>
      </c>
      <c r="G47" s="33">
        <v>318</v>
      </c>
      <c r="H47" s="33">
        <v>397</v>
      </c>
      <c r="I47" s="33">
        <v>403</v>
      </c>
      <c r="J47" s="33">
        <v>288</v>
      </c>
      <c r="K47" s="47">
        <v>798</v>
      </c>
      <c r="L47" s="47">
        <v>960</v>
      </c>
      <c r="M47" s="47">
        <v>102</v>
      </c>
      <c r="N47" s="47">
        <v>177</v>
      </c>
      <c r="O47" s="72">
        <f t="shared" ref="O47:Q47" si="14">O45-O31</f>
        <v>12</v>
      </c>
      <c r="P47" s="73">
        <f t="shared" si="14"/>
        <v>0</v>
      </c>
      <c r="Q47" s="71">
        <f t="shared" si="14"/>
        <v>0</v>
      </c>
      <c r="R47" s="69">
        <f>R45-R31</f>
        <v>0</v>
      </c>
      <c r="S47" s="48">
        <f t="shared" ref="S47:W47" si="15">S45-S31</f>
        <v>0</v>
      </c>
      <c r="T47" s="67">
        <f t="shared" si="15"/>
        <v>0</v>
      </c>
      <c r="U47" s="69">
        <f t="shared" si="15"/>
        <v>12</v>
      </c>
      <c r="V47" s="66">
        <f t="shared" si="15"/>
        <v>0</v>
      </c>
      <c r="W47" s="49">
        <f t="shared" si="15"/>
        <v>0</v>
      </c>
      <c r="X47" s="22"/>
    </row>
    <row r="48" spans="1:25" x14ac:dyDescent="0.2">
      <c r="A48" s="2"/>
      <c r="D48" s="6">
        <v>2015</v>
      </c>
      <c r="E48" s="6">
        <v>2016</v>
      </c>
      <c r="F48" s="6">
        <v>2017</v>
      </c>
      <c r="G48" s="6">
        <v>2018</v>
      </c>
      <c r="H48" s="6">
        <v>2019</v>
      </c>
      <c r="I48" s="6">
        <v>2020</v>
      </c>
      <c r="J48" s="6">
        <v>2021</v>
      </c>
      <c r="K48" s="6">
        <v>2022</v>
      </c>
      <c r="L48" s="6">
        <v>2023</v>
      </c>
      <c r="M48" s="6">
        <v>2024</v>
      </c>
      <c r="N48" s="6">
        <v>2025</v>
      </c>
      <c r="O48" s="6" t="s">
        <v>5</v>
      </c>
      <c r="P48" s="6" t="s">
        <v>6</v>
      </c>
      <c r="Q48" s="19" t="s">
        <v>35</v>
      </c>
      <c r="R48" s="50" t="s">
        <v>5</v>
      </c>
      <c r="S48" s="6" t="s">
        <v>6</v>
      </c>
      <c r="T48" s="6" t="s">
        <v>35</v>
      </c>
      <c r="U48" s="6" t="s">
        <v>5</v>
      </c>
      <c r="V48" s="6" t="s">
        <v>6</v>
      </c>
      <c r="W48" s="51" t="s">
        <v>35</v>
      </c>
      <c r="X48" s="22"/>
      <c r="Y48" s="18"/>
    </row>
    <row r="49" spans="1:23" ht="12" thickBot="1" x14ac:dyDescent="0.25">
      <c r="A49" s="2"/>
      <c r="B49" s="26"/>
      <c r="C49" s="2" t="s">
        <v>59</v>
      </c>
      <c r="D49" s="22"/>
      <c r="E49" s="22"/>
      <c r="O49" s="22"/>
      <c r="P49" s="22"/>
      <c r="R49" s="76" t="s">
        <v>54</v>
      </c>
      <c r="S49" s="77"/>
      <c r="T49" s="77"/>
      <c r="U49" s="77"/>
      <c r="V49" s="77"/>
      <c r="W49" s="78"/>
    </row>
    <row r="50" spans="1:23" x14ac:dyDescent="0.2">
      <c r="A50" s="2"/>
      <c r="B50" s="26"/>
      <c r="C50" s="2" t="s">
        <v>58</v>
      </c>
      <c r="D50" s="22"/>
      <c r="E50" s="22"/>
      <c r="O50" s="22"/>
      <c r="P50" s="22"/>
      <c r="T50" s="2"/>
      <c r="U50" s="2"/>
      <c r="V50" s="2"/>
      <c r="W50" s="2"/>
    </row>
    <row r="51" spans="1:23" x14ac:dyDescent="0.2">
      <c r="A51" s="2"/>
      <c r="B51" s="26"/>
      <c r="C51" s="2" t="s">
        <v>60</v>
      </c>
      <c r="T51" s="2"/>
      <c r="U51" s="2"/>
      <c r="V51" s="2"/>
      <c r="W51" s="2"/>
    </row>
    <row r="52" spans="1:23" x14ac:dyDescent="0.2">
      <c r="A52" s="2"/>
      <c r="T52" s="2"/>
      <c r="U52" s="2"/>
      <c r="V52" s="2"/>
      <c r="W52" s="2"/>
    </row>
    <row r="53" spans="1:23" x14ac:dyDescent="0.2">
      <c r="A53" s="2"/>
      <c r="C53" s="4"/>
      <c r="T53" s="2"/>
      <c r="U53" s="2"/>
      <c r="V53" s="2"/>
      <c r="W53" s="2"/>
    </row>
    <row r="54" spans="1:23" x14ac:dyDescent="0.2">
      <c r="A54" s="2"/>
      <c r="C54" s="23"/>
    </row>
  </sheetData>
  <sheetProtection selectLockedCells="1"/>
  <mergeCells count="4">
    <mergeCell ref="R49:W49"/>
    <mergeCell ref="O2:Q2"/>
    <mergeCell ref="R2:T2"/>
    <mergeCell ref="U2:W2"/>
  </mergeCells>
  <printOptions horizontalCentered="1" verticalCentered="1"/>
  <pageMargins left="0.17" right="0.17" top="0.19685039370078741" bottom="0.23622047244094491" header="0.15748031496062992" footer="0.15748031496062992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plán+skutečnost+výhled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Pavel Šatra</dc:creator>
  <cp:lastModifiedBy>SBD Tachov</cp:lastModifiedBy>
  <cp:lastPrinted>2026-04-15T08:28:03Z</cp:lastPrinted>
  <dcterms:created xsi:type="dcterms:W3CDTF">2013-10-25T10:51:29Z</dcterms:created>
  <dcterms:modified xsi:type="dcterms:W3CDTF">2026-04-15T08:29:32Z</dcterms:modified>
</cp:coreProperties>
</file>